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827"/>
  <workbookPr/>
  <mc:AlternateContent xmlns:mc="http://schemas.openxmlformats.org/markup-compatibility/2006">
    <mc:Choice Requires="x15">
      <x15ac:absPath xmlns:x15ac="http://schemas.microsoft.com/office/spreadsheetml/2010/11/ac" url="Z:\01- COMUN\CARPETA DE CONTRATACIÓN Y CIA\CONTRATOS\002 LISTADOS CONTRATOS\Cuadors Contratos 2017\Contratos 2017 para web\"/>
    </mc:Choice>
  </mc:AlternateContent>
  <bookViews>
    <workbookView xWindow="0" yWindow="0" windowWidth="28800" windowHeight="10785"/>
  </bookViews>
  <sheets>
    <sheet name="4 trim 2017 ordenado " sheetId="2" r:id="rId1"/>
    <sheet name="Glosario " sheetId="3" r:id="rId2"/>
  </sheets>
  <definedNames>
    <definedName name="_xlnm._FilterDatabase" localSheetId="0" hidden="1">'4 trim 2017 ordenado '!$A$2:$F$40</definedName>
    <definedName name="_xlnm.Print_Titles" localSheetId="0">'4 trim 2017 ordenado '!$2:$2</definedName>
    <definedName name="_xlnm.Print_Titles" localSheetId="1">'Glosario 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D39" i="2"/>
  <c r="D6" i="2"/>
  <c r="D33" i="2"/>
  <c r="D31" i="2"/>
  <c r="D30" i="2"/>
  <c r="D37" i="2"/>
  <c r="D17" i="2"/>
  <c r="D34" i="2"/>
  <c r="D21" i="2"/>
  <c r="D26" i="2"/>
  <c r="D4" i="2"/>
  <c r="D3" i="2"/>
</calcChain>
</file>

<file path=xl/sharedStrings.xml><?xml version="1.0" encoding="utf-8"?>
<sst xmlns="http://schemas.openxmlformats.org/spreadsheetml/2006/main" count="153" uniqueCount="128">
  <si>
    <t>OBXECTO</t>
  </si>
  <si>
    <t xml:space="preserve">DURACIÓN </t>
  </si>
  <si>
    <t xml:space="preserve">ADXUDICATARIO </t>
  </si>
  <si>
    <t>ECA Entidad Colaboradora Administración, S.L.</t>
  </si>
  <si>
    <t>Mouse Distribución Santiago</t>
  </si>
  <si>
    <t>Servideas Servicios Integrales, S.L.</t>
  </si>
  <si>
    <t>MANTEMENTO DO EDIFICIO: REVISIÓN INSTALACIÓN ELÉCTRICA</t>
  </si>
  <si>
    <t>SUBMINISTRACIÓN DE MATERIAL DE OFICINA</t>
  </si>
  <si>
    <t xml:space="preserve"> Autopistas del Atlántico S.A.</t>
  </si>
  <si>
    <t>VEHÍCULO OFICIAL: PEAXES</t>
  </si>
  <si>
    <t>MANTEMENTO DE ASCENSORES</t>
  </si>
  <si>
    <t>SUBMINISTRACIÓN DE AUGA</t>
  </si>
  <si>
    <t>LAU CREACIONS, S.L.</t>
  </si>
  <si>
    <t>RICOH ESPAÑA, S.L.U.</t>
  </si>
  <si>
    <t>MANTEMENTO EQUIPOS DE REPROGRAFÍA</t>
  </si>
  <si>
    <t>ELCOM SANTIAGO S.L.L.</t>
  </si>
  <si>
    <t>MANTEMENTO DO EDIFICIO: PEQUENOS MATERIAIS</t>
  </si>
  <si>
    <t>HELVETIA COMPAÑIA SUIZA SA DE SEGUROS Y REASEGUROS</t>
  </si>
  <si>
    <t>SEGUROS: VIDA</t>
  </si>
  <si>
    <t>INFORMATICA Y NETWORKING COMPOSTELA, S.L.U.</t>
  </si>
  <si>
    <t>MANTEMENTO INFORMÁTICO: EQUIPOS (SERVIDORES) E LICENZAS</t>
  </si>
  <si>
    <t>MANTEMENTO INFORMÁTICO:  LICENZAS</t>
  </si>
  <si>
    <t>SOLRED, S.A.</t>
  </si>
  <si>
    <t>VEHÍCULO OFICIAL: COMBUSTIBLE</t>
  </si>
  <si>
    <t>RACEMA S.L.</t>
  </si>
  <si>
    <t xml:space="preserve">PROTOCOLO E RELACIÓNS INSTITUCIONAIS: ALOXAMENTO XORNADAS DE DEFENSORES </t>
  </si>
  <si>
    <t>TORCULO COMUNICACION GRAFICA, S.A.</t>
  </si>
  <si>
    <t>TRABALLOS DE IMPRENTA</t>
  </si>
  <si>
    <t>RAHID S.A.</t>
  </si>
  <si>
    <t>RESTAURANTE SALA GRADIN, S.L.</t>
  </si>
  <si>
    <t xml:space="preserve">PROTOCOLO E RELACIÓNS INSTITUCIONAIS: SERVIZO DE RESTAURACIÓN XORNADAS DE DEFENSORES </t>
  </si>
  <si>
    <t>EMPRESA FREIRE, S.L.</t>
  </si>
  <si>
    <t>EDICIONES Y PRODUCCIÓNES EMPRESARIALES, S.A.U</t>
  </si>
  <si>
    <t>PROTOCOLO E RELACIÓNS INSTITUCIONAIS: XORNADAS DE COORDINACIÓN DE DEFENSORES: MERCHANDISING</t>
  </si>
  <si>
    <t xml:space="preserve">PROTOCOLO E RELACIÓNS INSTITUCIONAIS: XORNADAS DE COORDINACIÓN DE DEFENSORES: TRASLADOS </t>
  </si>
  <si>
    <t>INCOMING-VIA, S.L.</t>
  </si>
  <si>
    <t>JOSÉ ALBERTO RAMOS GARCIA</t>
  </si>
  <si>
    <t>RITA Y AMALIA SEOANE, S.C.</t>
  </si>
  <si>
    <t>PROTOCOLO E RELACIÓNS INSTITUCIONAIS: OFRENDA FLORAL</t>
  </si>
  <si>
    <t>BUBELA HOTELES, S.L.</t>
  </si>
  <si>
    <t>RESTAURANTE PAZ  NOGUEIRA</t>
  </si>
  <si>
    <t>EDITORIAL TIRANT LO BLANCH S.L.</t>
  </si>
  <si>
    <t>ACTIVIDADE DE DIVULGACIÓN: COEDICIÓN DE PUBLICACIÓN</t>
  </si>
  <si>
    <t>VIAQUA, GESTION INTEGRAL DE AGUAS DE GALICIA, S.A.U.</t>
  </si>
  <si>
    <t>SUBMINISTRACIÓN DE SERVIZOS: CONSUMOS DE AUGA</t>
  </si>
  <si>
    <t>CONCELLO DE SANTIAGO DE COMPOSTELA</t>
  </si>
  <si>
    <t>SUBMINISTRACIÓN DE SERVIZOS: LIXO</t>
  </si>
  <si>
    <t>AUTOPISTA CENTRAL GALLEGA C.E.S.A.</t>
  </si>
  <si>
    <t>OFIREYCO, S.L.</t>
  </si>
  <si>
    <t>MANTEMENTO DE EQUIPOS DE REPROGRAFÍA:CONSUMIBLES</t>
  </si>
  <si>
    <t>INSTITUTO INTERNACIONAL DEL OMBUDSMAN (IOI)</t>
  </si>
  <si>
    <t>COTAS DE MEMBRO EN REDES DE OMBUDSMAN</t>
  </si>
  <si>
    <t>LIBRERIA FOLLAS NOVAS, S.L.</t>
  </si>
  <si>
    <t>BIBLIOTECA: ADQUISICIÓNS</t>
  </si>
  <si>
    <t>BREA MOVIL S.L.U.</t>
  </si>
  <si>
    <t>VEHÍCULO OFICIAL: MANTEMENTO MECÁNICO</t>
  </si>
  <si>
    <t>WOLTERS KLUWER ESPAÑA, S.A.</t>
  </si>
  <si>
    <t>BIBLIOTECA: SUSCRICIÓNS</t>
  </si>
  <si>
    <t>EQUIPAMENTO INFORMATICO: EQUIPOS E LICENZAS</t>
  </si>
  <si>
    <t>EQUIPAMENTO INFORMÁTICO: PERIFÉRICOS</t>
  </si>
  <si>
    <t>IMPORTE ADXUDICACIÓN</t>
  </si>
  <si>
    <t>IMPORTE LICITACIÓN</t>
  </si>
  <si>
    <t>NUM. LICITADORES</t>
  </si>
  <si>
    <t xml:space="preserve">PROTOCOLO E RELACIÓNS INSTITUCIONAIS: ALOXAMENTO  XORNADAS DE DEFENSORES </t>
  </si>
  <si>
    <t>MANTEMENTO INFORMÁTICO: EQUIPOS (ARMARIO RACK)</t>
  </si>
  <si>
    <t xml:space="preserve">3 MESES </t>
  </si>
  <si>
    <t xml:space="preserve">PAZ DISMAC, S.L. </t>
  </si>
  <si>
    <t xml:space="preserve">DENOMINACIÓN/CATEGORIA </t>
  </si>
  <si>
    <t xml:space="preserve">SUBCATEGORIA </t>
  </si>
  <si>
    <t>INCLÚE</t>
  </si>
  <si>
    <t xml:space="preserve">VEHÍCULO OFICIAL </t>
  </si>
  <si>
    <t>Peaxes/mantemento mecánico/limpeza/combustible /revisións oficiais</t>
  </si>
  <si>
    <t>PEAXES, MANTEMENTO MECÁNICO, LIMPEZA, COMBUSTIBLE, revisións</t>
  </si>
  <si>
    <t xml:space="preserve">MANTEMENTO DE EQUIPOS DE REPROGRAFÍA </t>
  </si>
  <si>
    <t>Consumibles</t>
  </si>
  <si>
    <t>CONSUMIBLES, PEZAS…</t>
  </si>
  <si>
    <t>BIBLIOTECA</t>
  </si>
  <si>
    <t>adquisición libros/subscripción a  revistas/subscripción a bases de datos</t>
  </si>
  <si>
    <t>ADQUISICIÓNS, SUBSCRICIÓNS A REVISTAS XURÍDICAS E OUTRAS</t>
  </si>
  <si>
    <t xml:space="preserve">MANTEMENTO DO EDIFICIO </t>
  </si>
  <si>
    <t>pequenos materiais/iluminación/ elementos exteriores/material  electrónico/pintura/instalación eléctrica/memoria de obras</t>
  </si>
  <si>
    <t>MATERIAL LUMÍNICO, ELEMENTOS EXTERIORES, SISTEMAS DE SEGURIDADE, MATERIAL ELECTRÓNICO, PINTURA DO EDIFICIO</t>
  </si>
  <si>
    <t>MANTEMENTO INFORMÁTICO</t>
  </si>
  <si>
    <t xml:space="preserve"> EQUIPOS/ DOMINIOS/SERVIDORES/PERIFÉRICOS/COMPLEMENTOS/ WEB/  SERVIZOS WEB/  REVISIÓNS/ LICENZAS/ RESOLUCIÓN DE INCIDENCIAS/ ALOXAMENTOS WEB, </t>
  </si>
  <si>
    <t xml:space="preserve"> EQUIPOS, DOMINIOS WEB, SERVIZOS WEB, REVISIÓNS, LICENZAS DE SOFTWARE, RESOLUCIÓN DE INCIDENCIAS, ALOXAMENTOS WEB, </t>
  </si>
  <si>
    <t xml:space="preserve">impresión libros/impresión folletos/impresión carteleria </t>
  </si>
  <si>
    <t>ENCADERNACIÓN, IMPRESIÓNS DE GRANDE VOLUME, CARTELERÍA</t>
  </si>
  <si>
    <t xml:space="preserve">PROTOCOLO E RELACIÓNS INSTITUCIONAIS </t>
  </si>
  <si>
    <t>OFRENDAS FLORAIS, TELEGRAMAS, MERCHANDISING, ALOXAMENTO EN XORNADAS, RESTAURACIÓN, XANTARES</t>
  </si>
  <si>
    <t>PRENSA</t>
  </si>
  <si>
    <t>SUSCRICIÓNS</t>
  </si>
  <si>
    <t>SERVIZOS DE SAÚDE NO TRABALLO E ACTIVIDADES DE PREVENCIÓN</t>
  </si>
  <si>
    <t>RECOÑECEMENTOS MÉDICOS/  MATERIAL BOTIQUÍN/ SERVIZO DE PREVENCIÓN ALLEO/ ADQUISICIÓN equipamentos  en materia de seguridade e saúde /MANTEMENTO EXTINTORES/ERGONOMÍA</t>
  </si>
  <si>
    <t>RECOÑECEMENTOS MÉDICOS PERSOAL, REPOSICIÓN DE MATERIAL PARA BOTIQUÍN DE PRIMEIROS AUXILIOS, SERVIZO DE PREVENCIÓN ALLEO, ADQUISICIÓN DE DESFIBRILADOR E MANTEMENTO</t>
  </si>
  <si>
    <t xml:space="preserve">SEGUROS </t>
  </si>
  <si>
    <t>vehiculo institución/ vida e accdentes/ edificio/responsabilidade civil</t>
  </si>
  <si>
    <t>VEHÍCULO OFICIAL, ACCIDENTES DO PERSOAL E ALTOS CARGOS, EDIFICIO DO VALEDOR, RESPONSABILIDADE CIVIL</t>
  </si>
  <si>
    <t xml:space="preserve">CONSERVACIÓN DE PATRIMONIO </t>
  </si>
  <si>
    <t>Mantemento/reposición</t>
  </si>
  <si>
    <t>MANTEMENTO, ENMARCACIÓNS, REPOSICIÓN DE MOBILIARIO</t>
  </si>
  <si>
    <t xml:space="preserve">ACTIVIDADES DE DIVULGACIÓN </t>
  </si>
  <si>
    <t xml:space="preserve">organización de xornadas/publicidade prensa/publicidade radio/publicidade tv/COEDICIÓN DE PUBLICACIÓNS </t>
  </si>
  <si>
    <t>ORGANIZACIÓN OU COORGANIZACIÓN DE XORNADAS</t>
  </si>
  <si>
    <t xml:space="preserve">SUBMINISTRACIÓN DE SERVIZOS </t>
  </si>
  <si>
    <t xml:space="preserve">auga/lixo/enerxía eléctrica, </t>
  </si>
  <si>
    <t xml:space="preserve">AUGA E RECOLLIDA DE LIXO, ENERXÍA ELÉCTRICA, </t>
  </si>
  <si>
    <t>UNIFORMIDADE DO PERSOAL</t>
  </si>
  <si>
    <t xml:space="preserve"> UNIFORMES DE PERSOAL SUBALTERNO E CONDUCTOR DE INVERNO/VERÁN</t>
  </si>
  <si>
    <t xml:space="preserve">SUMBINISTRACIÓN DE TELEFONÍA </t>
  </si>
  <si>
    <t xml:space="preserve">terminais /outros consumibles </t>
  </si>
  <si>
    <t xml:space="preserve">ADQUISICIÓN DE TERMINAIS, CONSUMIBLES PARA APARELLOS DE TELEFONÍA, </t>
  </si>
  <si>
    <t xml:space="preserve">SUBMINISTRACIÓN E INSTALACIÓN DE INFRAESTRUTURAS DE SEGURIDADE E COMUNICACIÓN </t>
  </si>
  <si>
    <t>mantemento de alarmas/servizo de alarmas</t>
  </si>
  <si>
    <t>CONEXIÓN ÁS CENTRAIS DE ALARMAS, REPOSICIÓN DE EQUIPOS</t>
  </si>
  <si>
    <t>SERVIZO DE TELEFONÍA</t>
  </si>
  <si>
    <t xml:space="preserve">fixa/Móbil/internet </t>
  </si>
  <si>
    <t>FIXA, MÓVIL E INTERNET</t>
  </si>
  <si>
    <t>SERVIZO DE MANTEMENTO INFORMÁTICO</t>
  </si>
  <si>
    <t xml:space="preserve">SERVIZO DE MANTEMENTO DE ASCENSORES (2) eliminar repetido </t>
  </si>
  <si>
    <t>SERVIZO DE SEGUIMENTO DE MEDIOS</t>
  </si>
  <si>
    <t>ELABORACIÓN DE INFORMES E MEMORIAS</t>
  </si>
  <si>
    <t>SERVIZO DE  LIMPEZA E MANTEMENTO DO EDIFICIO</t>
  </si>
  <si>
    <t>SERVIZO DE VIXILANCIA E SEGURIDADE DO EDIFICIO</t>
  </si>
  <si>
    <t>SERVIZOS POSTAIS</t>
  </si>
  <si>
    <t>TELEGRÁFICOS, BUROFAX, PAQUETERÚA</t>
  </si>
  <si>
    <t xml:space="preserve">PROTOCOLO E RELACIÓNS INSTITUCIONAIS: MERCHANDISING </t>
  </si>
  <si>
    <t>EDICIONES Y PRODUCCIONES EMPRESARIALES, S.A.U.</t>
  </si>
  <si>
    <t>CONTRATOS MENORES VALEDOR DO POBO 4º TRIMESTRE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</si>
</sst>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8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8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8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8" fontId="0" fillId="0" borderId="0" xfId="0" applyNumberFormat="1"/>
    <xf numFmtId="0" fontId="0" fillId="0" borderId="1" xfId="0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8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31" workbookViewId="0">
      <selection activeCell="A2" sqref="A2"/>
    </sheetView>
  </sheetViews>
  <sheetFormatPr baseColWidth="10" defaultRowHeight="15" x14ac:dyDescent="0.25"/>
  <cols>
    <col min="1" max="1" width="52.5703125" customWidth="1"/>
    <col min="2" max="2" width="14.28515625" style="11" customWidth="1"/>
    <col min="3" max="3" width="14.28515625" style="2" customWidth="1"/>
    <col min="4" max="4" width="19.42578125" style="1" customWidth="1"/>
    <col min="5" max="5" width="19.42578125" style="3" customWidth="1"/>
    <col min="6" max="6" width="44.7109375" customWidth="1"/>
    <col min="7" max="7" width="11.42578125" style="12"/>
  </cols>
  <sheetData>
    <row r="1" spans="1:6" ht="26.25" x14ac:dyDescent="0.4">
      <c r="A1" s="22" t="s">
        <v>127</v>
      </c>
      <c r="B1" s="22"/>
      <c r="C1" s="22"/>
      <c r="D1" s="22"/>
      <c r="E1" s="22"/>
      <c r="F1" s="22"/>
    </row>
    <row r="2" spans="1:6" ht="55.5" customHeight="1" x14ac:dyDescent="0.25">
      <c r="A2" s="4" t="s">
        <v>0</v>
      </c>
      <c r="B2" s="4" t="s">
        <v>1</v>
      </c>
      <c r="C2" s="5" t="s">
        <v>61</v>
      </c>
      <c r="D2" s="5" t="s">
        <v>60</v>
      </c>
      <c r="E2" s="6" t="s">
        <v>62</v>
      </c>
      <c r="F2" s="4" t="s">
        <v>2</v>
      </c>
    </row>
    <row r="3" spans="1:6" ht="30" customHeight="1" x14ac:dyDescent="0.25">
      <c r="A3" s="7" t="s">
        <v>9</v>
      </c>
      <c r="B3" s="10" t="s">
        <v>65</v>
      </c>
      <c r="C3" s="8"/>
      <c r="D3" s="8">
        <f>184.98*2</f>
        <v>369.96</v>
      </c>
      <c r="E3" s="9">
        <v>1</v>
      </c>
      <c r="F3" s="7" t="s">
        <v>8</v>
      </c>
    </row>
    <row r="4" spans="1:6" ht="30" customHeight="1" x14ac:dyDescent="0.25">
      <c r="A4" s="7" t="s">
        <v>9</v>
      </c>
      <c r="B4" s="10" t="s">
        <v>65</v>
      </c>
      <c r="C4" s="8"/>
      <c r="D4" s="8">
        <f>11.89+11.9</f>
        <v>23.79</v>
      </c>
      <c r="E4" s="9">
        <v>1</v>
      </c>
      <c r="F4" s="7" t="s">
        <v>47</v>
      </c>
    </row>
    <row r="5" spans="1:6" ht="30" customHeight="1" x14ac:dyDescent="0.25">
      <c r="A5" s="7" t="s">
        <v>55</v>
      </c>
      <c r="B5" s="10"/>
      <c r="C5" s="8"/>
      <c r="D5" s="8">
        <v>141.57</v>
      </c>
      <c r="E5" s="9">
        <v>1</v>
      </c>
      <c r="F5" s="7" t="s">
        <v>54</v>
      </c>
    </row>
    <row r="6" spans="1:6" ht="30" customHeight="1" x14ac:dyDescent="0.25">
      <c r="A6" s="7" t="s">
        <v>25</v>
      </c>
      <c r="B6" s="10"/>
      <c r="C6" s="8"/>
      <c r="D6" s="8">
        <f>230+290</f>
        <v>520</v>
      </c>
      <c r="E6" s="9">
        <v>3</v>
      </c>
      <c r="F6" s="7" t="s">
        <v>39</v>
      </c>
    </row>
    <row r="7" spans="1:6" ht="30" customHeight="1" x14ac:dyDescent="0.25">
      <c r="A7" s="7" t="s">
        <v>46</v>
      </c>
      <c r="B7" s="10" t="s">
        <v>65</v>
      </c>
      <c r="C7" s="8"/>
      <c r="D7" s="8">
        <f>41.9*3</f>
        <v>125.69999999999999</v>
      </c>
      <c r="E7" s="9">
        <v>1</v>
      </c>
      <c r="F7" s="7" t="s">
        <v>45</v>
      </c>
    </row>
    <row r="8" spans="1:6" ht="30" customHeight="1" x14ac:dyDescent="0.25">
      <c r="A8" s="7" t="s">
        <v>6</v>
      </c>
      <c r="B8" s="10"/>
      <c r="C8" s="8"/>
      <c r="D8" s="8">
        <v>338.8</v>
      </c>
      <c r="E8" s="9">
        <v>3</v>
      </c>
      <c r="F8" s="7" t="s">
        <v>3</v>
      </c>
    </row>
    <row r="9" spans="1:6" ht="30" customHeight="1" x14ac:dyDescent="0.25">
      <c r="A9" s="7" t="s">
        <v>33</v>
      </c>
      <c r="B9" s="10"/>
      <c r="C9" s="8"/>
      <c r="D9" s="8">
        <v>810.7</v>
      </c>
      <c r="E9" s="9">
        <v>3</v>
      </c>
      <c r="F9" s="7" t="s">
        <v>32</v>
      </c>
    </row>
    <row r="10" spans="1:6" ht="30" customHeight="1" x14ac:dyDescent="0.25">
      <c r="A10" s="7" t="s">
        <v>125</v>
      </c>
      <c r="B10" s="13"/>
      <c r="C10" s="14"/>
      <c r="D10" s="14">
        <v>965.82</v>
      </c>
      <c r="E10" s="20">
        <v>1</v>
      </c>
      <c r="F10" s="17" t="s">
        <v>126</v>
      </c>
    </row>
    <row r="11" spans="1:6" ht="30" customHeight="1" x14ac:dyDescent="0.25">
      <c r="A11" s="7" t="s">
        <v>42</v>
      </c>
      <c r="B11" s="10"/>
      <c r="C11" s="8"/>
      <c r="D11" s="8">
        <v>2236</v>
      </c>
      <c r="E11" s="9">
        <v>1</v>
      </c>
      <c r="F11" s="7" t="s">
        <v>41</v>
      </c>
    </row>
    <row r="12" spans="1:6" ht="44.25" customHeight="1" x14ac:dyDescent="0.25">
      <c r="A12" s="7" t="s">
        <v>16</v>
      </c>
      <c r="B12" s="10"/>
      <c r="C12" s="8"/>
      <c r="D12" s="8">
        <v>4.01</v>
      </c>
      <c r="E12" s="9">
        <v>1</v>
      </c>
      <c r="F12" s="7" t="s">
        <v>15</v>
      </c>
    </row>
    <row r="13" spans="1:6" ht="30" customHeight="1" x14ac:dyDescent="0.25">
      <c r="A13" s="7" t="s">
        <v>34</v>
      </c>
      <c r="B13" s="10"/>
      <c r="C13" s="8"/>
      <c r="D13" s="8">
        <v>440</v>
      </c>
      <c r="E13" s="9">
        <v>2</v>
      </c>
      <c r="F13" s="7" t="s">
        <v>31</v>
      </c>
    </row>
    <row r="14" spans="1:6" ht="30" customHeight="1" x14ac:dyDescent="0.25">
      <c r="A14" s="7" t="s">
        <v>18</v>
      </c>
      <c r="B14" s="10" t="s">
        <v>65</v>
      </c>
      <c r="C14" s="8"/>
      <c r="D14" s="8">
        <v>1607.11</v>
      </c>
      <c r="E14" s="9">
        <v>1</v>
      </c>
      <c r="F14" s="7" t="s">
        <v>17</v>
      </c>
    </row>
    <row r="15" spans="1:6" ht="30" customHeight="1" x14ac:dyDescent="0.25">
      <c r="A15" s="7" t="s">
        <v>30</v>
      </c>
      <c r="B15" s="10"/>
      <c r="C15" s="8"/>
      <c r="D15" s="8">
        <v>1125.98</v>
      </c>
      <c r="E15" s="9">
        <v>1</v>
      </c>
      <c r="F15" s="7" t="s">
        <v>35</v>
      </c>
    </row>
    <row r="16" spans="1:6" ht="30" customHeight="1" x14ac:dyDescent="0.25">
      <c r="A16" s="7" t="s">
        <v>20</v>
      </c>
      <c r="B16" s="10"/>
      <c r="C16" s="8">
        <v>14000</v>
      </c>
      <c r="D16" s="8">
        <v>13064.5</v>
      </c>
      <c r="E16" s="9">
        <v>4</v>
      </c>
      <c r="F16" s="7" t="s">
        <v>19</v>
      </c>
    </row>
    <row r="17" spans="1:6" ht="30" customHeight="1" x14ac:dyDescent="0.25">
      <c r="A17" s="7" t="s">
        <v>21</v>
      </c>
      <c r="B17" s="10"/>
      <c r="C17" s="8"/>
      <c r="D17" s="8">
        <f>802+849.42+308.55+849.42</f>
        <v>2809.39</v>
      </c>
      <c r="E17" s="9">
        <v>1</v>
      </c>
      <c r="F17" s="7" t="s">
        <v>19</v>
      </c>
    </row>
    <row r="18" spans="1:6" ht="30" customHeight="1" x14ac:dyDescent="0.25">
      <c r="A18" s="7" t="s">
        <v>64</v>
      </c>
      <c r="B18" s="10"/>
      <c r="C18" s="8">
        <v>1331</v>
      </c>
      <c r="D18" s="8">
        <v>1270.5</v>
      </c>
      <c r="E18" s="9">
        <v>4</v>
      </c>
      <c r="F18" s="7" t="s">
        <v>19</v>
      </c>
    </row>
    <row r="19" spans="1:6" ht="44.25" customHeight="1" x14ac:dyDescent="0.25">
      <c r="A19" s="7" t="s">
        <v>51</v>
      </c>
      <c r="B19" s="10"/>
      <c r="C19" s="8"/>
      <c r="D19" s="8">
        <v>750</v>
      </c>
      <c r="E19" s="9">
        <v>1</v>
      </c>
      <c r="F19" s="7" t="s">
        <v>50</v>
      </c>
    </row>
    <row r="20" spans="1:6" ht="30" customHeight="1" x14ac:dyDescent="0.25">
      <c r="A20" s="7" t="s">
        <v>34</v>
      </c>
      <c r="B20" s="10"/>
      <c r="C20" s="8"/>
      <c r="D20" s="8">
        <v>403.7</v>
      </c>
      <c r="E20" s="9">
        <v>1</v>
      </c>
      <c r="F20" s="7" t="s">
        <v>36</v>
      </c>
    </row>
    <row r="21" spans="1:6" ht="30" customHeight="1" x14ac:dyDescent="0.25">
      <c r="A21" s="7" t="s">
        <v>7</v>
      </c>
      <c r="B21" s="10"/>
      <c r="C21" s="8"/>
      <c r="D21" s="8">
        <f>31.46+339.53+753.83</f>
        <v>1124.82</v>
      </c>
      <c r="E21" s="9">
        <v>1</v>
      </c>
      <c r="F21" s="7" t="s">
        <v>12</v>
      </c>
    </row>
    <row r="22" spans="1:6" ht="30" customHeight="1" x14ac:dyDescent="0.25">
      <c r="A22" s="7" t="s">
        <v>53</v>
      </c>
      <c r="B22" s="10"/>
      <c r="C22" s="8"/>
      <c r="D22" s="8">
        <v>35</v>
      </c>
      <c r="E22" s="9">
        <v>1</v>
      </c>
      <c r="F22" s="7" t="s">
        <v>52</v>
      </c>
    </row>
    <row r="23" spans="1:6" ht="30" customHeight="1" x14ac:dyDescent="0.25">
      <c r="A23" s="7" t="s">
        <v>53</v>
      </c>
      <c r="B23" s="10"/>
      <c r="C23" s="8"/>
      <c r="D23" s="8">
        <v>17.95</v>
      </c>
      <c r="E23" s="9">
        <v>1</v>
      </c>
      <c r="F23" s="7" t="s">
        <v>52</v>
      </c>
    </row>
    <row r="24" spans="1:6" ht="30" customHeight="1" x14ac:dyDescent="0.25">
      <c r="A24" s="7" t="s">
        <v>58</v>
      </c>
      <c r="B24" s="10"/>
      <c r="C24" s="8">
        <v>10000</v>
      </c>
      <c r="D24" s="8">
        <v>9336.3799999999992</v>
      </c>
      <c r="E24" s="9">
        <v>5</v>
      </c>
      <c r="F24" s="7" t="s">
        <v>4</v>
      </c>
    </row>
    <row r="25" spans="1:6" ht="30" customHeight="1" x14ac:dyDescent="0.25">
      <c r="A25" s="7" t="s">
        <v>7</v>
      </c>
      <c r="B25" s="10"/>
      <c r="C25" s="8"/>
      <c r="D25" s="8">
        <v>166.06</v>
      </c>
      <c r="E25" s="9">
        <v>1</v>
      </c>
      <c r="F25" s="7" t="s">
        <v>4</v>
      </c>
    </row>
    <row r="26" spans="1:6" ht="30" customHeight="1" x14ac:dyDescent="0.25">
      <c r="A26" s="7" t="s">
        <v>59</v>
      </c>
      <c r="B26" s="10"/>
      <c r="C26" s="8"/>
      <c r="D26" s="8">
        <f>39.65+58.44</f>
        <v>98.09</v>
      </c>
      <c r="E26" s="9">
        <v>1</v>
      </c>
      <c r="F26" s="7" t="s">
        <v>4</v>
      </c>
    </row>
    <row r="27" spans="1:6" ht="33.75" customHeight="1" x14ac:dyDescent="0.25">
      <c r="A27" s="7" t="s">
        <v>49</v>
      </c>
      <c r="B27" s="10"/>
      <c r="C27" s="8"/>
      <c r="D27" s="8">
        <v>1123.97</v>
      </c>
      <c r="E27" s="9">
        <v>1</v>
      </c>
      <c r="F27" s="7" t="s">
        <v>48</v>
      </c>
    </row>
    <row r="28" spans="1:6" ht="30" customHeight="1" x14ac:dyDescent="0.25">
      <c r="A28" s="7" t="s">
        <v>7</v>
      </c>
      <c r="B28" s="13"/>
      <c r="C28" s="14"/>
      <c r="D28" s="15">
        <v>561.44000000000005</v>
      </c>
      <c r="E28" s="16">
        <v>1</v>
      </c>
      <c r="F28" s="17" t="s">
        <v>66</v>
      </c>
    </row>
    <row r="29" spans="1:6" ht="40.5" customHeight="1" x14ac:dyDescent="0.25">
      <c r="A29" s="7" t="s">
        <v>7</v>
      </c>
      <c r="B29" s="13"/>
      <c r="C29" s="14"/>
      <c r="D29" s="15">
        <v>561.44000000000005</v>
      </c>
      <c r="E29" s="16">
        <v>1</v>
      </c>
      <c r="F29" s="17" t="s">
        <v>66</v>
      </c>
    </row>
    <row r="30" spans="1:6" ht="47.25" customHeight="1" x14ac:dyDescent="0.25">
      <c r="A30" s="7" t="s">
        <v>63</v>
      </c>
      <c r="B30" s="10"/>
      <c r="C30" s="8"/>
      <c r="D30" s="8">
        <f>66.01+132+132+132+132+132+225+198</f>
        <v>1149.01</v>
      </c>
      <c r="E30" s="9">
        <v>3</v>
      </c>
      <c r="F30" s="7" t="s">
        <v>24</v>
      </c>
    </row>
    <row r="31" spans="1:6" ht="30" customHeight="1" x14ac:dyDescent="0.25">
      <c r="A31" s="7" t="s">
        <v>25</v>
      </c>
      <c r="B31" s="10"/>
      <c r="C31" s="8"/>
      <c r="D31" s="8">
        <f>277.2+184.8+184.8</f>
        <v>646.79999999999995</v>
      </c>
      <c r="E31" s="9">
        <v>3</v>
      </c>
      <c r="F31" s="7" t="s">
        <v>28</v>
      </c>
    </row>
    <row r="32" spans="1:6" ht="30" customHeight="1" x14ac:dyDescent="0.25">
      <c r="A32" s="7" t="s">
        <v>30</v>
      </c>
      <c r="B32" s="10"/>
      <c r="C32" s="8"/>
      <c r="D32" s="8">
        <v>1249.5999999999999</v>
      </c>
      <c r="E32" s="9">
        <v>1</v>
      </c>
      <c r="F32" s="7" t="s">
        <v>40</v>
      </c>
    </row>
    <row r="33" spans="1:6" ht="30" customHeight="1" x14ac:dyDescent="0.25">
      <c r="A33" s="7" t="s">
        <v>30</v>
      </c>
      <c r="B33" s="10"/>
      <c r="C33" s="8"/>
      <c r="D33" s="8">
        <f>297+1100</f>
        <v>1397</v>
      </c>
      <c r="E33" s="9">
        <v>1</v>
      </c>
      <c r="F33" s="7" t="s">
        <v>29</v>
      </c>
    </row>
    <row r="34" spans="1:6" ht="30" customHeight="1" x14ac:dyDescent="0.25">
      <c r="A34" s="7" t="s">
        <v>14</v>
      </c>
      <c r="B34" s="10" t="s">
        <v>65</v>
      </c>
      <c r="C34" s="8"/>
      <c r="D34" s="8">
        <f>103.93+278.05+311.43+100.71+343.88+125.9</f>
        <v>1263.9000000000001</v>
      </c>
      <c r="E34" s="9">
        <v>1</v>
      </c>
      <c r="F34" s="7" t="s">
        <v>13</v>
      </c>
    </row>
    <row r="35" spans="1:6" ht="30" customHeight="1" x14ac:dyDescent="0.25">
      <c r="A35" s="7" t="s">
        <v>38</v>
      </c>
      <c r="B35" s="10"/>
      <c r="C35" s="8"/>
      <c r="D35" s="8">
        <v>110</v>
      </c>
      <c r="E35" s="9">
        <v>1</v>
      </c>
      <c r="F35" s="7" t="s">
        <v>37</v>
      </c>
    </row>
    <row r="36" spans="1:6" ht="30" customHeight="1" x14ac:dyDescent="0.25">
      <c r="A36" s="7" t="s">
        <v>7</v>
      </c>
      <c r="B36" s="10"/>
      <c r="C36" s="8"/>
      <c r="D36" s="8">
        <v>1229.06</v>
      </c>
      <c r="E36" s="9">
        <v>4</v>
      </c>
      <c r="F36" s="7" t="s">
        <v>5</v>
      </c>
    </row>
    <row r="37" spans="1:6" ht="30" customHeight="1" x14ac:dyDescent="0.25">
      <c r="A37" s="7" t="s">
        <v>23</v>
      </c>
      <c r="B37" s="10" t="s">
        <v>65</v>
      </c>
      <c r="C37" s="8"/>
      <c r="D37" s="8">
        <f>257.1+184.79+262.85</f>
        <v>704.74</v>
      </c>
      <c r="E37" s="9">
        <v>1</v>
      </c>
      <c r="F37" s="7" t="s">
        <v>22</v>
      </c>
    </row>
    <row r="38" spans="1:6" x14ac:dyDescent="0.25">
      <c r="A38" s="7" t="s">
        <v>27</v>
      </c>
      <c r="B38" s="10"/>
      <c r="C38" s="8"/>
      <c r="D38" s="8">
        <v>215.04</v>
      </c>
      <c r="E38" s="9">
        <v>1</v>
      </c>
      <c r="F38" s="7" t="s">
        <v>26</v>
      </c>
    </row>
    <row r="39" spans="1:6" ht="30" x14ac:dyDescent="0.25">
      <c r="A39" s="7" t="s">
        <v>44</v>
      </c>
      <c r="B39" s="10" t="s">
        <v>65</v>
      </c>
      <c r="C39" s="8"/>
      <c r="D39" s="8">
        <f>32.56+59+32.56+0.59</f>
        <v>124.71000000000001</v>
      </c>
      <c r="E39" s="9">
        <v>1</v>
      </c>
      <c r="F39" s="7" t="s">
        <v>43</v>
      </c>
    </row>
    <row r="40" spans="1:6" x14ac:dyDescent="0.25">
      <c r="A40" s="7" t="s">
        <v>57</v>
      </c>
      <c r="B40" s="10"/>
      <c r="C40" s="8"/>
      <c r="D40" s="8">
        <v>1798.68</v>
      </c>
      <c r="E40" s="9">
        <v>1</v>
      </c>
      <c r="F40" s="7" t="s">
        <v>56</v>
      </c>
    </row>
  </sheetData>
  <autoFilter ref="A2:F40">
    <sortState ref="A3:F40">
      <sortCondition ref="F3:F40"/>
      <sortCondition descending="1" ref="D3:D40"/>
    </sortState>
  </autoFilter>
  <sortState ref="A3:F40">
    <sortCondition ref="F3:F40"/>
    <sortCondition descending="1" ref="D3:D40"/>
  </sortState>
  <mergeCells count="1">
    <mergeCell ref="A1:F1"/>
  </mergeCells>
  <printOptions horizontalCentered="1"/>
  <pageMargins left="0.42" right="0.70866141732283472" top="0.39370078740157483" bottom="0.23622047244094491" header="0.31496062992125984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G6" sqref="G6"/>
    </sheetView>
  </sheetViews>
  <sheetFormatPr baseColWidth="10" defaultColWidth="9.140625" defaultRowHeight="15" x14ac:dyDescent="0.25"/>
  <cols>
    <col min="1" max="1" width="36.28515625" style="19" customWidth="1"/>
    <col min="2" max="2" width="20.28515625" style="19" customWidth="1"/>
    <col min="3" max="3" width="58.28515625" style="19" customWidth="1"/>
    <col min="4" max="16384" width="9.140625" style="19"/>
  </cols>
  <sheetData>
    <row r="1" spans="1:3" s="18" customFormat="1" ht="18.75" x14ac:dyDescent="0.25">
      <c r="A1" s="21" t="s">
        <v>67</v>
      </c>
      <c r="B1" s="21" t="s">
        <v>68</v>
      </c>
      <c r="C1" s="21" t="s">
        <v>69</v>
      </c>
    </row>
    <row r="2" spans="1:3" x14ac:dyDescent="0.25">
      <c r="A2" s="7"/>
      <c r="B2" s="7"/>
      <c r="C2" s="7"/>
    </row>
    <row r="3" spans="1:3" x14ac:dyDescent="0.25">
      <c r="A3" s="7" t="s">
        <v>10</v>
      </c>
      <c r="B3" s="7"/>
      <c r="C3" s="7"/>
    </row>
    <row r="4" spans="1:3" x14ac:dyDescent="0.25">
      <c r="A4" s="7" t="s">
        <v>11</v>
      </c>
      <c r="B4" s="7"/>
      <c r="C4" s="7"/>
    </row>
    <row r="5" spans="1:3" ht="60" x14ac:dyDescent="0.25">
      <c r="A5" s="7" t="s">
        <v>70</v>
      </c>
      <c r="B5" s="7" t="s">
        <v>71</v>
      </c>
      <c r="C5" s="7" t="s">
        <v>72</v>
      </c>
    </row>
    <row r="6" spans="1:3" ht="30" x14ac:dyDescent="0.25">
      <c r="A6" s="7" t="s">
        <v>7</v>
      </c>
      <c r="B6" s="7"/>
      <c r="C6" s="7"/>
    </row>
    <row r="7" spans="1:3" ht="30" x14ac:dyDescent="0.25">
      <c r="A7" s="7" t="s">
        <v>73</v>
      </c>
      <c r="B7" s="7" t="s">
        <v>74</v>
      </c>
      <c r="C7" s="7" t="s">
        <v>75</v>
      </c>
    </row>
    <row r="8" spans="1:3" ht="60" x14ac:dyDescent="0.25">
      <c r="A8" s="7" t="s">
        <v>76</v>
      </c>
      <c r="B8" s="7" t="s">
        <v>77</v>
      </c>
      <c r="C8" s="7" t="s">
        <v>78</v>
      </c>
    </row>
    <row r="9" spans="1:3" ht="120" x14ac:dyDescent="0.25">
      <c r="A9" s="7" t="s">
        <v>79</v>
      </c>
      <c r="B9" s="7" t="s">
        <v>80</v>
      </c>
      <c r="C9" s="7" t="s">
        <v>81</v>
      </c>
    </row>
    <row r="10" spans="1:3" ht="150" x14ac:dyDescent="0.25">
      <c r="A10" s="7" t="s">
        <v>82</v>
      </c>
      <c r="B10" s="7" t="s">
        <v>83</v>
      </c>
      <c r="C10" s="7" t="s">
        <v>84</v>
      </c>
    </row>
    <row r="11" spans="1:3" ht="60" x14ac:dyDescent="0.25">
      <c r="A11" s="7" t="s">
        <v>27</v>
      </c>
      <c r="B11" s="7" t="s">
        <v>85</v>
      </c>
      <c r="C11" s="7" t="s">
        <v>86</v>
      </c>
    </row>
    <row r="12" spans="1:3" ht="30" x14ac:dyDescent="0.25">
      <c r="A12" s="7" t="s">
        <v>87</v>
      </c>
      <c r="B12" s="7"/>
      <c r="C12" s="7" t="s">
        <v>88</v>
      </c>
    </row>
    <row r="13" spans="1:3" ht="30" x14ac:dyDescent="0.25">
      <c r="A13" s="7" t="s">
        <v>51</v>
      </c>
      <c r="B13" s="7"/>
      <c r="C13" s="7"/>
    </row>
    <row r="14" spans="1:3" x14ac:dyDescent="0.25">
      <c r="A14" s="7" t="s">
        <v>89</v>
      </c>
      <c r="B14" s="7"/>
      <c r="C14" s="7" t="s">
        <v>90</v>
      </c>
    </row>
    <row r="15" spans="1:3" ht="165" x14ac:dyDescent="0.25">
      <c r="A15" s="7" t="s">
        <v>91</v>
      </c>
      <c r="B15" s="7" t="s">
        <v>92</v>
      </c>
      <c r="C15" s="7" t="s">
        <v>93</v>
      </c>
    </row>
    <row r="16" spans="1:3" ht="60" x14ac:dyDescent="0.25">
      <c r="A16" s="7" t="s">
        <v>94</v>
      </c>
      <c r="B16" s="7" t="s">
        <v>95</v>
      </c>
      <c r="C16" s="7" t="s">
        <v>96</v>
      </c>
    </row>
    <row r="17" spans="1:3" ht="30" x14ac:dyDescent="0.25">
      <c r="A17" s="7" t="s">
        <v>97</v>
      </c>
      <c r="B17" s="7" t="s">
        <v>98</v>
      </c>
      <c r="C17" s="7" t="s">
        <v>99</v>
      </c>
    </row>
    <row r="18" spans="1:3" ht="90" x14ac:dyDescent="0.25">
      <c r="A18" s="7" t="s">
        <v>100</v>
      </c>
      <c r="B18" s="7" t="s">
        <v>101</v>
      </c>
      <c r="C18" s="7" t="s">
        <v>102</v>
      </c>
    </row>
    <row r="19" spans="1:3" ht="30" x14ac:dyDescent="0.25">
      <c r="A19" s="7" t="s">
        <v>103</v>
      </c>
      <c r="B19" s="7" t="s">
        <v>104</v>
      </c>
      <c r="C19" s="7" t="s">
        <v>105</v>
      </c>
    </row>
    <row r="20" spans="1:3" ht="30" x14ac:dyDescent="0.25">
      <c r="A20" s="7" t="s">
        <v>106</v>
      </c>
      <c r="B20" s="7"/>
      <c r="C20" s="7" t="s">
        <v>107</v>
      </c>
    </row>
    <row r="21" spans="1:3" ht="30" x14ac:dyDescent="0.25">
      <c r="A21" s="7" t="s">
        <v>108</v>
      </c>
      <c r="B21" s="7" t="s">
        <v>109</v>
      </c>
      <c r="C21" s="7" t="s">
        <v>110</v>
      </c>
    </row>
    <row r="22" spans="1:3" ht="45" x14ac:dyDescent="0.25">
      <c r="A22" s="7" t="s">
        <v>111</v>
      </c>
      <c r="B22" s="7" t="s">
        <v>112</v>
      </c>
      <c r="C22" s="7" t="s">
        <v>113</v>
      </c>
    </row>
    <row r="23" spans="1:3" x14ac:dyDescent="0.25">
      <c r="A23" s="7" t="s">
        <v>114</v>
      </c>
      <c r="B23" s="7" t="s">
        <v>115</v>
      </c>
      <c r="C23" s="7" t="s">
        <v>116</v>
      </c>
    </row>
    <row r="24" spans="1:3" ht="30" x14ac:dyDescent="0.25">
      <c r="A24" s="7" t="s">
        <v>117</v>
      </c>
      <c r="B24" s="7"/>
      <c r="C24" s="7"/>
    </row>
    <row r="25" spans="1:3" ht="30" x14ac:dyDescent="0.25">
      <c r="A25" s="7" t="s">
        <v>118</v>
      </c>
      <c r="B25" s="7"/>
      <c r="C25" s="7"/>
    </row>
    <row r="26" spans="1:3" x14ac:dyDescent="0.25">
      <c r="A26" s="7" t="s">
        <v>119</v>
      </c>
      <c r="B26" s="7"/>
      <c r="C26" s="7"/>
    </row>
    <row r="27" spans="1:3" ht="30" x14ac:dyDescent="0.25">
      <c r="A27" s="7" t="s">
        <v>120</v>
      </c>
      <c r="B27" s="7"/>
      <c r="C27" s="7"/>
    </row>
    <row r="28" spans="1:3" ht="30" x14ac:dyDescent="0.25">
      <c r="A28" s="19" t="s">
        <v>121</v>
      </c>
    </row>
    <row r="29" spans="1:3" ht="30" x14ac:dyDescent="0.25">
      <c r="A29" s="19" t="s">
        <v>122</v>
      </c>
    </row>
    <row r="30" spans="1:3" ht="45" x14ac:dyDescent="0.25">
      <c r="A30" s="19" t="s">
        <v>123</v>
      </c>
      <c r="B30" s="19" t="s">
        <v>124</v>
      </c>
    </row>
  </sheetData>
  <pageMargins left="0.39370078740157483" right="0.35433070866141736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 trim 2017 ordenado </vt:lpstr>
      <vt:lpstr>Glosario </vt:lpstr>
      <vt:lpstr>'4 trim 2017 ordenado '!Títulos_a_imprimir</vt:lpstr>
      <vt:lpstr>'Glosario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Comunicacion</dc:creator>
  <cp:lastModifiedBy>Santiago Gonzalez Serrano</cp:lastModifiedBy>
  <cp:lastPrinted>2018-02-07T10:29:23Z</cp:lastPrinted>
  <dcterms:created xsi:type="dcterms:W3CDTF">2017-10-18T12:18:45Z</dcterms:created>
  <dcterms:modified xsi:type="dcterms:W3CDTF">2018-02-07T10:35:34Z</dcterms:modified>
</cp:coreProperties>
</file>