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sabel.alvite\Desktop\"/>
    </mc:Choice>
  </mc:AlternateContent>
  <xr:revisionPtr revIDLastSave="0" documentId="8_{6AEED5EC-F99D-4AC3-A228-9135EBC79B72}" xr6:coauthVersionLast="41" xr6:coauthVersionMax="41" xr10:uidLastSave="{00000000-0000-0000-0000-000000000000}"/>
  <bookViews>
    <workbookView xWindow="-120" yWindow="-120" windowWidth="29040" windowHeight="15840" activeTab="1" xr2:uid="{E405553E-EFDB-4DC6-B3B8-9E8637447CFD}"/>
  </bookViews>
  <sheets>
    <sheet name="4º trimestre 2018" sheetId="1" r:id="rId1"/>
    <sheet name="4º trimestre en castellano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2" l="1"/>
  <c r="F30" i="2"/>
  <c r="F29" i="2"/>
  <c r="F27" i="2"/>
  <c r="F25" i="2"/>
  <c r="F15" i="2"/>
  <c r="F11" i="2"/>
  <c r="F32" i="1" l="1"/>
  <c r="F30" i="1"/>
  <c r="F29" i="1"/>
  <c r="F27" i="1"/>
  <c r="F25" i="1"/>
  <c r="F15" i="1"/>
  <c r="F11" i="1"/>
</calcChain>
</file>

<file path=xl/sharedStrings.xml><?xml version="1.0" encoding="utf-8"?>
<sst xmlns="http://schemas.openxmlformats.org/spreadsheetml/2006/main" count="160" uniqueCount="97">
  <si>
    <r>
      <t>CONTRATOS MENORES VALEDOR DO POBO 4º TRIMESTRE 2018</t>
    </r>
    <r>
      <rPr>
        <b/>
        <sz val="11"/>
        <color theme="0"/>
        <rFont val="Calibri"/>
        <family val="2"/>
        <scheme val="minor"/>
      </rPr>
      <t xml:space="preserve"> (1)</t>
    </r>
  </si>
  <si>
    <t>OBXECTO</t>
  </si>
  <si>
    <t xml:space="preserve">DURACIÓN </t>
  </si>
  <si>
    <t>DATA INICIO</t>
  </si>
  <si>
    <t xml:space="preserve">DATA FIN </t>
  </si>
  <si>
    <t>IMPORTE LICITACIÓN</t>
  </si>
  <si>
    <t>IMPORTE ADXUDICACIÓN</t>
  </si>
  <si>
    <t>NUM. LICITADORES</t>
  </si>
  <si>
    <t xml:space="preserve">ADXUDICATARIO </t>
  </si>
  <si>
    <t>REPARACIÓN DE ASCENSORES DO EDIFICIO SEDE DO VALEDOR DO POBO</t>
  </si>
  <si>
    <t>ASCENSORES ENOR</t>
  </si>
  <si>
    <t>VEHÍCULO OFICIAL: PEAXES</t>
  </si>
  <si>
    <t>AUTOPISTA CENTRAL GALLEGA, C.E.S.A.</t>
  </si>
  <si>
    <t>3 MESES</t>
  </si>
  <si>
    <t>AUTOPISTAS DE ATLÁNTICO, S.A.</t>
  </si>
  <si>
    <t>ELABORACIÓN DE INFORMES E MEMORIAS</t>
  </si>
  <si>
    <t>CID GÓMEZ, IGNACIO</t>
  </si>
  <si>
    <t>SUBMINISTRACIÓN DE MATERIAL DE OFICINA</t>
  </si>
  <si>
    <t>DISMAC</t>
  </si>
  <si>
    <t>PROTOCOLO</t>
  </si>
  <si>
    <t>EDIPREM, S.L</t>
  </si>
  <si>
    <t>INSPECCIÓN PERIÓDICA OBRIGATORIA POR OCA DA INSTALACIÓN DE BAIXA TENSIÓN DO EDIFICIO SEDE DO VALEDOR DO POBO</t>
  </si>
  <si>
    <t>EUROCONTROL, S.A.</t>
  </si>
  <si>
    <t xml:space="preserve"> CONTRATO MANTEMENTO DO EDIFICIO</t>
  </si>
  <si>
    <t>FERROVIAL SERVICIOS, S.A.</t>
  </si>
  <si>
    <t xml:space="preserve"> CONTRATO DE LIMPEZA DO EDIFICIO</t>
  </si>
  <si>
    <t xml:space="preserve">CERTIFICADO DE SEGURIDADE PARA WEBS </t>
  </si>
  <si>
    <t>INFORMÁTICA Y NETWORKING COMPOSTELA, S.L.U.</t>
  </si>
  <si>
    <t xml:space="preserve">AMPLIACIÓN DA INFRAESTRUTURA INFORMÁTICA (SERVIDOR) </t>
  </si>
  <si>
    <t>RENOVACIÓN LICENZA SOPORTE SOFTWARE COPIAS DE SEGURIDADE VEEAM BACKUPA ESSENTIALS POLO PRAZO DUN ANO</t>
  </si>
  <si>
    <t>1 ANO</t>
  </si>
  <si>
    <t>LAU CREACIONES, S.L.</t>
  </si>
  <si>
    <t>SUBMINISTRACIÓN DE CARPETAS E CAIXAS DE TRANSFERENCIA</t>
  </si>
  <si>
    <t>BIBLIOTECA: ADQUISICIÓNS</t>
  </si>
  <si>
    <t>LIBRERÍA FOLLAS NOVAS,S.L.</t>
  </si>
  <si>
    <t xml:space="preserve">SUBMINISTRACIÓN EQUIPAMENTO INFORMÁTICO </t>
  </si>
  <si>
    <t>MOUSE DISTRIBUCIÓN SANTIAGO, S.L.</t>
  </si>
  <si>
    <t xml:space="preserve">SUBMINISTRACIÓN DE CONSUMIBLES: TÓNER </t>
  </si>
  <si>
    <t>SUBMINISTRACION IMPRESORA PARA REXISTRO</t>
  </si>
  <si>
    <t>OFIREYCO</t>
  </si>
  <si>
    <t>SUBMINISTRACION MATERIAL DE OFICINA</t>
  </si>
  <si>
    <t>PAZ DISMAC, S.L.</t>
  </si>
  <si>
    <t xml:space="preserve">SUBMINISTRACIÓN DE MATERIAL DE OFICINA </t>
  </si>
  <si>
    <t>REMUÍÑOS SERVICIOS XXI, S.L.</t>
  </si>
  <si>
    <t>INVITACIÓN INSTITUCIONAL POLO NADAL</t>
  </si>
  <si>
    <t>RESTAURANTE SALA GRADIN, S.L.</t>
  </si>
  <si>
    <t>MANTEMENTO DE EQUIPOS DE REPROGRAFÍA</t>
  </si>
  <si>
    <t>RICOH ESPAÑA, S.L.U.</t>
  </si>
  <si>
    <t>ALUGUER GARAXE</t>
  </si>
  <si>
    <t>SABA APARCAMIENTOS, S.A.</t>
  </si>
  <si>
    <t>SERITEC, S.L</t>
  </si>
  <si>
    <t>ENVÍO PAQUETERÍA URXENTE</t>
  </si>
  <si>
    <t>SEUR GEOPOST, S.L.U.</t>
  </si>
  <si>
    <t xml:space="preserve"> SERVIZOS POSTAIS E TELEGRÁFICOS</t>
  </si>
  <si>
    <t>5 MESES</t>
  </si>
  <si>
    <t>SOCIEDAD ESTATAL CORREOS Y TELÉGRAFOS, S.A.</t>
  </si>
  <si>
    <t>VEHÍCULO OFICIAL: COMBUSTIBLE</t>
  </si>
  <si>
    <t>SOLRED, S.A.</t>
  </si>
  <si>
    <t>PROTOCOLO: EXEMPLARES DE CONSTITUCIÓN</t>
  </si>
  <si>
    <t>TEÓFILO COMUNICACIÓN, S.L</t>
  </si>
  <si>
    <t>SUBMINISTRACION DE SERVIZOS: AUGA E LIXO</t>
  </si>
  <si>
    <t>VIAQUA GESTION INTEGRAL DE AGUAS DE GALICIA, S.A.U.</t>
  </si>
  <si>
    <t>VILA LÓPEZ, PEDRO</t>
  </si>
  <si>
    <t>BIBLIOTECA: SUBSCRIPCIÓNS</t>
  </si>
  <si>
    <t>WOLTERS KLUWERT ESPAÑA, S.A.</t>
  </si>
  <si>
    <t>OBJETO</t>
  </si>
  <si>
    <t>FECHA INICIO</t>
  </si>
  <si>
    <t xml:space="preserve">FECHA FIN </t>
  </si>
  <si>
    <t>IMPORTE ADJUDICACIÓN</t>
  </si>
  <si>
    <t xml:space="preserve">ADJUDICATARIO </t>
  </si>
  <si>
    <t>REPARACIÓN DE ASCENSORES DEL EDIFICIO SEDE DEL VALEDOR DO POBO</t>
  </si>
  <si>
    <t>VEHÍCULO OFICIAL: PEAJES</t>
  </si>
  <si>
    <t>ELABORACIÓN DE INFORMES Y MEMORIAS</t>
  </si>
  <si>
    <t>SUMINISTRO DE MATERIAL DE OFICINA</t>
  </si>
  <si>
    <t xml:space="preserve">SUMINISTRO DE CONSUMIBLES: TÓNER </t>
  </si>
  <si>
    <t xml:space="preserve">SUMINISTRO DE MATERIAL DE OFICINA </t>
  </si>
  <si>
    <t>INSPECCIÓN PERIÓDICA OBLIGATORIA DE LA INSTALACIÓN DE BAJA TENSIÓN DEL EDIFICIO SEDE DEL VALEDOR DO POBO</t>
  </si>
  <si>
    <t xml:space="preserve"> CONTRATO MANTENIMIENTO DEL EDIFICIO</t>
  </si>
  <si>
    <t xml:space="preserve"> CONTRATO DE LIMPIEZA DEL EDIFICIO</t>
  </si>
  <si>
    <t xml:space="preserve">CERTIFICADO DE SEGURIDAD PARA WEBS </t>
  </si>
  <si>
    <t xml:space="preserve">AMPLIACIÓN DE LA INFRAESTRUTURA INFORMÁTICA (SERVIDOR) </t>
  </si>
  <si>
    <t>RENOVACIÓN LICENCIA SOPORTE SOFTWARE COPIAS DE SEGURIDAD VEEAM BACKUPA ESSENTIALS POR EL PLAZO DE UN AÑO</t>
  </si>
  <si>
    <t>SUMINISTRO DE CARPETAS Y CAJAS DE TRANSFERENCIA</t>
  </si>
  <si>
    <t>BIBLIOTECA: ADQUISICIONES</t>
  </si>
  <si>
    <t xml:space="preserve">SUMINISTRO EQUIPAMIENTO INFORMÁTICO </t>
  </si>
  <si>
    <t>SUMINISTRO IMPRESORA PARA REGISTRO</t>
  </si>
  <si>
    <t>SUMINISTRO MATERIAL DE OFICINA</t>
  </si>
  <si>
    <t>INVITACIÓN INSTITUCIONAL POR LA NAVIDAD</t>
  </si>
  <si>
    <t>MANTENIMENTO DE EQUIPOS DE REPROGRAFÍA</t>
  </si>
  <si>
    <t>ALQUILER GARAJE</t>
  </si>
  <si>
    <t>ENVÍO PAQUETERÍA URGENTE</t>
  </si>
  <si>
    <t xml:space="preserve"> SERVICIOS POSTALES Y TELEGRÁFICOS</t>
  </si>
  <si>
    <t>PROTOCOLO: EJEMPLARES DE CONSTITUCIÓN</t>
  </si>
  <si>
    <t>SUMINISTRO DE SERVICIOS: AGUA Y BASURAS</t>
  </si>
  <si>
    <t>BIBLIOTECA: SUSCRIPCIONES</t>
  </si>
  <si>
    <t>(1) Los gastos referentes a desplazamientos, alojamiento y manutención de los altos cargos de la Institución, figuran en la Agenda Institucional ( https://www.valedordopobo.gal/es/agenda-institucional-del-valedor-do-pobo/)</t>
  </si>
  <si>
    <t>(1) Os gastos referentes a desprazamentos, aloxamento e manutención dos altos cargos  figuran na Axenda Institucional ( https://www.valedordopobo.gal/axenda-institucional-do-valedor-do-pobo/)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</si>
</sst>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164" formatCode="_-* #,##0.00\ _€_-;\-* #,##0.00\ _€_-;_-* &quot;-&quot;??\ _€_-;_-@_-"/>
    <numFmt numFmtId="165" formatCode="#,##0_ ;[Red]\-#,##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7">
    <xf numFmtId="0" fontId="0" fillId="0" borderId="0" xfId="0"/>
    <xf numFmtId="0" fontId="4" fillId="3" borderId="1" xfId="0" applyFont="1" applyFill="1" applyBorder="1" applyAlignment="1">
      <alignment horizontal="center" vertical="center" wrapText="1"/>
    </xf>
    <xf numFmtId="8" fontId="4" fillId="3" borderId="1" xfId="0" applyNumberFormat="1" applyFont="1" applyFill="1" applyBorder="1" applyAlignment="1">
      <alignment horizontal="center" vertical="center" wrapText="1"/>
    </xf>
    <xf numFmtId="8" fontId="5" fillId="3" borderId="1" xfId="0" applyNumberFormat="1" applyFont="1" applyFill="1" applyBorder="1" applyAlignment="1">
      <alignment horizontal="center" vertical="center" wrapText="1"/>
    </xf>
    <xf numFmtId="165" fontId="5" fillId="3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8" fontId="0" fillId="0" borderId="1" xfId="0" applyNumberForma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/>
    <xf numFmtId="8" fontId="0" fillId="0" borderId="1" xfId="1" applyNumberFormat="1" applyFont="1" applyBorder="1" applyAlignment="1">
      <alignment horizontal="center"/>
    </xf>
    <xf numFmtId="0" fontId="6" fillId="0" borderId="1" xfId="0" applyFont="1" applyBorder="1" applyAlignment="1">
      <alignment vertical="center"/>
    </xf>
    <xf numFmtId="14" fontId="0" fillId="0" borderId="1" xfId="0" applyNumberFormat="1" applyBorder="1"/>
    <xf numFmtId="8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8" fontId="0" fillId="0" borderId="1" xfId="0" applyNumberFormat="1" applyBorder="1" applyAlignment="1">
      <alignment horizontal="center" vertical="center"/>
    </xf>
    <xf numFmtId="8" fontId="0" fillId="0" borderId="1" xfId="1" applyNumberFormat="1" applyFont="1" applyBorder="1" applyAlignment="1">
      <alignment horizontal="center" vertical="center"/>
    </xf>
    <xf numFmtId="14" fontId="0" fillId="0" borderId="1" xfId="0" applyNumberFormat="1" applyBorder="1" applyAlignment="1">
      <alignment vertic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A0FD46-8C1B-46AF-BC9F-AC4A5B5AF586}">
  <dimension ref="A1:H36"/>
  <sheetViews>
    <sheetView zoomScale="120" zoomScaleNormal="120" workbookViewId="0">
      <selection activeCell="A28" sqref="A28"/>
    </sheetView>
  </sheetViews>
  <sheetFormatPr baseColWidth="10" defaultColWidth="9.140625" defaultRowHeight="15" x14ac:dyDescent="0.25"/>
  <cols>
    <col min="1" max="1" width="68.7109375" bestFit="1" customWidth="1"/>
    <col min="2" max="2" width="15.140625" style="24" customWidth="1"/>
    <col min="3" max="3" width="14.7109375" style="24" bestFit="1" customWidth="1"/>
    <col min="4" max="4" width="12.28515625" style="24" customWidth="1"/>
    <col min="5" max="5" width="15.42578125" style="24" customWidth="1"/>
    <col min="6" max="6" width="16" style="24" customWidth="1"/>
    <col min="7" max="7" width="13.42578125" style="24" customWidth="1"/>
    <col min="8" max="8" width="55.5703125" bestFit="1" customWidth="1"/>
  </cols>
  <sheetData>
    <row r="1" spans="1:8" ht="31.5" x14ac:dyDescent="0.25">
      <c r="A1" s="25" t="s">
        <v>0</v>
      </c>
      <c r="B1" s="25"/>
      <c r="C1" s="25"/>
      <c r="D1" s="25"/>
      <c r="E1" s="25"/>
      <c r="F1" s="25"/>
      <c r="G1" s="25"/>
      <c r="H1" s="25"/>
    </row>
    <row r="2" spans="1:8" ht="37.5" x14ac:dyDescent="0.25">
      <c r="A2" s="1" t="s">
        <v>1</v>
      </c>
      <c r="B2" s="1" t="s">
        <v>2</v>
      </c>
      <c r="C2" s="1" t="s">
        <v>3</v>
      </c>
      <c r="D2" s="1" t="s">
        <v>4</v>
      </c>
      <c r="E2" s="2" t="s">
        <v>5</v>
      </c>
      <c r="F2" s="3" t="s">
        <v>6</v>
      </c>
      <c r="G2" s="4" t="s">
        <v>7</v>
      </c>
      <c r="H2" s="1" t="s">
        <v>8</v>
      </c>
    </row>
    <row r="3" spans="1:8" x14ac:dyDescent="0.25">
      <c r="A3" s="5" t="s">
        <v>9</v>
      </c>
      <c r="B3" s="6"/>
      <c r="C3" s="7">
        <v>43391</v>
      </c>
      <c r="D3" s="6"/>
      <c r="E3" s="8"/>
      <c r="F3" s="8">
        <v>3820.35</v>
      </c>
      <c r="G3" s="9">
        <v>3</v>
      </c>
      <c r="H3" s="10" t="s">
        <v>10</v>
      </c>
    </row>
    <row r="4" spans="1:8" x14ac:dyDescent="0.25">
      <c r="A4" s="5" t="s">
        <v>11</v>
      </c>
      <c r="B4" s="11">
        <v>1</v>
      </c>
      <c r="C4" s="12">
        <v>43384</v>
      </c>
      <c r="D4" s="13"/>
      <c r="E4" s="14"/>
      <c r="F4" s="14">
        <v>11.8</v>
      </c>
      <c r="G4" s="11">
        <v>1</v>
      </c>
      <c r="H4" s="15" t="s">
        <v>12</v>
      </c>
    </row>
    <row r="5" spans="1:8" x14ac:dyDescent="0.25">
      <c r="A5" s="5" t="s">
        <v>11</v>
      </c>
      <c r="B5" s="11" t="s">
        <v>13</v>
      </c>
      <c r="C5" s="12">
        <v>43384</v>
      </c>
      <c r="D5" s="13"/>
      <c r="E5" s="14"/>
      <c r="F5" s="14">
        <v>353.13</v>
      </c>
      <c r="G5" s="11">
        <v>1</v>
      </c>
      <c r="H5" s="15" t="s">
        <v>14</v>
      </c>
    </row>
    <row r="6" spans="1:8" x14ac:dyDescent="0.25">
      <c r="A6" s="5" t="s">
        <v>15</v>
      </c>
      <c r="B6" s="11">
        <v>1</v>
      </c>
      <c r="C6" s="12">
        <v>43381</v>
      </c>
      <c r="D6" s="16"/>
      <c r="E6" s="17"/>
      <c r="F6" s="14">
        <v>770.22</v>
      </c>
      <c r="G6" s="11">
        <v>1</v>
      </c>
      <c r="H6" s="15" t="s">
        <v>16</v>
      </c>
    </row>
    <row r="7" spans="1:8" x14ac:dyDescent="0.25">
      <c r="A7" s="5" t="s">
        <v>17</v>
      </c>
      <c r="B7" s="11"/>
      <c r="C7" s="12">
        <v>43455</v>
      </c>
      <c r="D7" s="13"/>
      <c r="E7" s="17">
        <v>600</v>
      </c>
      <c r="F7" s="14">
        <v>578.38</v>
      </c>
      <c r="G7" s="11">
        <v>4</v>
      </c>
      <c r="H7" s="15" t="s">
        <v>18</v>
      </c>
    </row>
    <row r="8" spans="1:8" x14ac:dyDescent="0.25">
      <c r="A8" s="5" t="s">
        <v>19</v>
      </c>
      <c r="B8" s="18"/>
      <c r="C8" s="19">
        <v>43451</v>
      </c>
      <c r="D8" s="20"/>
      <c r="E8" s="21"/>
      <c r="F8" s="22">
        <v>769.65</v>
      </c>
      <c r="G8" s="18">
        <v>3</v>
      </c>
      <c r="H8" s="15" t="s">
        <v>20</v>
      </c>
    </row>
    <row r="9" spans="1:8" ht="30" x14ac:dyDescent="0.25">
      <c r="A9" s="5" t="s">
        <v>21</v>
      </c>
      <c r="B9" s="18"/>
      <c r="C9" s="19">
        <v>43433</v>
      </c>
      <c r="D9" s="20"/>
      <c r="E9" s="22">
        <v>350</v>
      </c>
      <c r="F9" s="22">
        <v>285</v>
      </c>
      <c r="G9" s="18">
        <v>3</v>
      </c>
      <c r="H9" s="15" t="s">
        <v>22</v>
      </c>
    </row>
    <row r="10" spans="1:8" x14ac:dyDescent="0.25">
      <c r="A10" s="5" t="s">
        <v>23</v>
      </c>
      <c r="B10" s="6" t="s">
        <v>13</v>
      </c>
      <c r="C10" s="7">
        <v>43377</v>
      </c>
      <c r="D10" s="7"/>
      <c r="E10" s="8"/>
      <c r="F10" s="8">
        <v>9609.01</v>
      </c>
      <c r="G10" s="9">
        <v>1</v>
      </c>
      <c r="H10" s="10" t="s">
        <v>24</v>
      </c>
    </row>
    <row r="11" spans="1:8" x14ac:dyDescent="0.25">
      <c r="A11" s="5" t="s">
        <v>25</v>
      </c>
      <c r="B11" s="6" t="s">
        <v>13</v>
      </c>
      <c r="C11" s="7">
        <v>43377</v>
      </c>
      <c r="D11" s="7"/>
      <c r="E11" s="8"/>
      <c r="F11" s="8">
        <f>8512.33+7731.62</f>
        <v>16243.95</v>
      </c>
      <c r="G11" s="9">
        <v>1</v>
      </c>
      <c r="H11" s="10" t="s">
        <v>24</v>
      </c>
    </row>
    <row r="12" spans="1:8" x14ac:dyDescent="0.25">
      <c r="A12" s="5" t="s">
        <v>26</v>
      </c>
      <c r="B12" s="11"/>
      <c r="C12" s="12">
        <v>43392</v>
      </c>
      <c r="D12" s="13"/>
      <c r="E12" s="17"/>
      <c r="F12" s="14">
        <v>121</v>
      </c>
      <c r="G12" s="11">
        <v>1</v>
      </c>
      <c r="H12" s="15" t="s">
        <v>27</v>
      </c>
    </row>
    <row r="13" spans="1:8" x14ac:dyDescent="0.25">
      <c r="A13" s="5" t="s">
        <v>28</v>
      </c>
      <c r="B13" s="11"/>
      <c r="C13" s="12">
        <v>43445</v>
      </c>
      <c r="D13" s="16"/>
      <c r="E13" s="17">
        <v>8400</v>
      </c>
      <c r="F13" s="14">
        <v>7677.53</v>
      </c>
      <c r="G13" s="11">
        <v>3</v>
      </c>
      <c r="H13" s="15" t="s">
        <v>27</v>
      </c>
    </row>
    <row r="14" spans="1:8" ht="30" x14ac:dyDescent="0.25">
      <c r="A14" s="5" t="s">
        <v>29</v>
      </c>
      <c r="B14" s="18" t="s">
        <v>30</v>
      </c>
      <c r="C14" s="19">
        <v>43448</v>
      </c>
      <c r="D14" s="23">
        <v>43812</v>
      </c>
      <c r="E14" s="22">
        <v>300</v>
      </c>
      <c r="F14" s="22">
        <v>284.5</v>
      </c>
      <c r="G14" s="18">
        <v>3</v>
      </c>
      <c r="H14" s="15" t="s">
        <v>27</v>
      </c>
    </row>
    <row r="15" spans="1:8" x14ac:dyDescent="0.25">
      <c r="A15" s="5" t="s">
        <v>17</v>
      </c>
      <c r="B15" s="11"/>
      <c r="C15" s="12">
        <v>43381</v>
      </c>
      <c r="D15" s="13"/>
      <c r="E15" s="14">
        <v>377.52</v>
      </c>
      <c r="F15" s="14">
        <f>377.52+197.12</f>
        <v>574.64</v>
      </c>
      <c r="G15" s="11">
        <v>1</v>
      </c>
      <c r="H15" s="15" t="s">
        <v>31</v>
      </c>
    </row>
    <row r="16" spans="1:8" x14ac:dyDescent="0.25">
      <c r="A16" s="5" t="s">
        <v>32</v>
      </c>
      <c r="B16" s="11"/>
      <c r="C16" s="12">
        <v>43445</v>
      </c>
      <c r="D16" s="13"/>
      <c r="E16" s="17">
        <v>1400</v>
      </c>
      <c r="F16" s="14">
        <v>1097.47</v>
      </c>
      <c r="G16" s="11">
        <v>4</v>
      </c>
      <c r="H16" s="15" t="s">
        <v>31</v>
      </c>
    </row>
    <row r="17" spans="1:8" x14ac:dyDescent="0.25">
      <c r="A17" s="5" t="s">
        <v>33</v>
      </c>
      <c r="B17" s="11"/>
      <c r="C17" s="12">
        <v>43378</v>
      </c>
      <c r="D17" s="16"/>
      <c r="E17" s="17">
        <v>63.1</v>
      </c>
      <c r="F17" s="14">
        <v>63.1</v>
      </c>
      <c r="G17" s="11">
        <v>1</v>
      </c>
      <c r="H17" s="15" t="s">
        <v>34</v>
      </c>
    </row>
    <row r="18" spans="1:8" x14ac:dyDescent="0.25">
      <c r="A18" s="5" t="s">
        <v>33</v>
      </c>
      <c r="B18" s="11"/>
      <c r="C18" s="12">
        <v>43419</v>
      </c>
      <c r="D18" s="13"/>
      <c r="E18" s="17"/>
      <c r="F18" s="14">
        <v>62.4</v>
      </c>
      <c r="G18" s="11">
        <v>1</v>
      </c>
      <c r="H18" s="15" t="s">
        <v>34</v>
      </c>
    </row>
    <row r="19" spans="1:8" x14ac:dyDescent="0.25">
      <c r="A19" s="5" t="s">
        <v>35</v>
      </c>
      <c r="B19" s="18"/>
      <c r="C19" s="19">
        <v>43448</v>
      </c>
      <c r="D19" s="20"/>
      <c r="E19" s="21">
        <v>3000</v>
      </c>
      <c r="F19" s="22">
        <v>2304.9299999999998</v>
      </c>
      <c r="G19" s="18">
        <v>3</v>
      </c>
      <c r="H19" s="15" t="s">
        <v>36</v>
      </c>
    </row>
    <row r="20" spans="1:8" x14ac:dyDescent="0.25">
      <c r="A20" s="5" t="s">
        <v>37</v>
      </c>
      <c r="B20" s="11"/>
      <c r="C20" s="12">
        <v>43451</v>
      </c>
      <c r="D20" s="13"/>
      <c r="E20" s="17"/>
      <c r="F20" s="14">
        <v>706.57</v>
      </c>
      <c r="G20" s="11">
        <v>4</v>
      </c>
      <c r="H20" s="15" t="s">
        <v>36</v>
      </c>
    </row>
    <row r="21" spans="1:8" x14ac:dyDescent="0.25">
      <c r="A21" s="5" t="s">
        <v>38</v>
      </c>
      <c r="B21" s="18"/>
      <c r="C21" s="19">
        <v>43409</v>
      </c>
      <c r="D21" s="23"/>
      <c r="E21" s="21">
        <v>390</v>
      </c>
      <c r="F21" s="22">
        <v>375.1</v>
      </c>
      <c r="G21" s="18">
        <v>3</v>
      </c>
      <c r="H21" s="15" t="s">
        <v>39</v>
      </c>
    </row>
    <row r="22" spans="1:8" x14ac:dyDescent="0.25">
      <c r="A22" s="5" t="s">
        <v>40</v>
      </c>
      <c r="B22" s="6"/>
      <c r="C22" s="7">
        <v>43378</v>
      </c>
      <c r="D22" s="7"/>
      <c r="E22" s="8">
        <v>600</v>
      </c>
      <c r="F22" s="8">
        <v>578.38</v>
      </c>
      <c r="G22" s="9">
        <v>4</v>
      </c>
      <c r="H22" s="10" t="s">
        <v>41</v>
      </c>
    </row>
    <row r="23" spans="1:8" x14ac:dyDescent="0.25">
      <c r="A23" s="5" t="s">
        <v>42</v>
      </c>
      <c r="B23" s="11"/>
      <c r="C23" s="12">
        <v>43451</v>
      </c>
      <c r="D23" s="16"/>
      <c r="E23" s="17"/>
      <c r="F23" s="14">
        <v>300.58</v>
      </c>
      <c r="G23" s="11">
        <v>4</v>
      </c>
      <c r="H23" s="15" t="s">
        <v>43</v>
      </c>
    </row>
    <row r="24" spans="1:8" x14ac:dyDescent="0.25">
      <c r="A24" s="5" t="s">
        <v>44</v>
      </c>
      <c r="B24" s="11"/>
      <c r="C24" s="12">
        <v>43444</v>
      </c>
      <c r="D24" s="13"/>
      <c r="E24" s="17"/>
      <c r="F24" s="14">
        <v>216</v>
      </c>
      <c r="G24" s="11">
        <v>1</v>
      </c>
      <c r="H24" s="15" t="s">
        <v>45</v>
      </c>
    </row>
    <row r="25" spans="1:8" x14ac:dyDescent="0.25">
      <c r="A25" s="5" t="s">
        <v>46</v>
      </c>
      <c r="B25" s="11">
        <v>3</v>
      </c>
      <c r="C25" s="12">
        <v>43398</v>
      </c>
      <c r="D25" s="13"/>
      <c r="E25" s="17"/>
      <c r="F25" s="14">
        <f>117.52+246.56+114.14+200.74+116.68+140.06+320.27</f>
        <v>1255.97</v>
      </c>
      <c r="G25" s="11">
        <v>1</v>
      </c>
      <c r="H25" s="15" t="s">
        <v>47</v>
      </c>
    </row>
    <row r="26" spans="1:8" x14ac:dyDescent="0.25">
      <c r="A26" s="5" t="s">
        <v>48</v>
      </c>
      <c r="B26" s="18"/>
      <c r="C26" s="19"/>
      <c r="D26" s="23"/>
      <c r="E26" s="21"/>
      <c r="F26" s="22">
        <v>11.3</v>
      </c>
      <c r="G26" s="18">
        <v>1</v>
      </c>
      <c r="H26" s="15" t="s">
        <v>49</v>
      </c>
    </row>
    <row r="27" spans="1:8" x14ac:dyDescent="0.25">
      <c r="A27" s="5" t="s">
        <v>19</v>
      </c>
      <c r="B27" s="18"/>
      <c r="C27" s="19">
        <v>43451</v>
      </c>
      <c r="D27" s="20"/>
      <c r="E27" s="21"/>
      <c r="F27" s="22">
        <f>181.62+244.44</f>
        <v>426.06</v>
      </c>
      <c r="G27" s="18">
        <v>3</v>
      </c>
      <c r="H27" s="15" t="s">
        <v>50</v>
      </c>
    </row>
    <row r="28" spans="1:8" x14ac:dyDescent="0.25">
      <c r="A28" s="5" t="s">
        <v>51</v>
      </c>
      <c r="B28" s="11"/>
      <c r="C28" s="12">
        <v>43446</v>
      </c>
      <c r="D28" s="13"/>
      <c r="E28" s="17"/>
      <c r="F28" s="14">
        <v>18.66</v>
      </c>
      <c r="G28" s="11">
        <v>1</v>
      </c>
      <c r="H28" s="15" t="s">
        <v>52</v>
      </c>
    </row>
    <row r="29" spans="1:8" x14ac:dyDescent="0.25">
      <c r="A29" s="5" t="s">
        <v>53</v>
      </c>
      <c r="B29" s="6" t="s">
        <v>54</v>
      </c>
      <c r="C29" s="7">
        <v>43374</v>
      </c>
      <c r="D29" s="7">
        <v>43465</v>
      </c>
      <c r="E29" s="8"/>
      <c r="F29" s="8">
        <f>3022.5+1155</f>
        <v>4177.5</v>
      </c>
      <c r="G29" s="9">
        <v>1</v>
      </c>
      <c r="H29" s="10" t="s">
        <v>55</v>
      </c>
    </row>
    <row r="30" spans="1:8" x14ac:dyDescent="0.25">
      <c r="A30" s="5" t="s">
        <v>56</v>
      </c>
      <c r="B30" s="6" t="s">
        <v>13</v>
      </c>
      <c r="C30" s="7">
        <v>43377</v>
      </c>
      <c r="D30" s="7"/>
      <c r="E30" s="8">
        <v>0</v>
      </c>
      <c r="F30" s="8">
        <f>254.45+204.09+138.85</f>
        <v>597.39</v>
      </c>
      <c r="G30" s="9">
        <v>1</v>
      </c>
      <c r="H30" s="10" t="s">
        <v>57</v>
      </c>
    </row>
    <row r="31" spans="1:8" x14ac:dyDescent="0.25">
      <c r="A31" s="5" t="s">
        <v>58</v>
      </c>
      <c r="B31" s="11"/>
      <c r="C31" s="12">
        <v>43424</v>
      </c>
      <c r="D31" s="13"/>
      <c r="E31" s="17"/>
      <c r="F31" s="14">
        <v>280</v>
      </c>
      <c r="G31" s="11">
        <v>1</v>
      </c>
      <c r="H31" s="15" t="s">
        <v>59</v>
      </c>
    </row>
    <row r="32" spans="1:8" x14ac:dyDescent="0.25">
      <c r="A32" s="5" t="s">
        <v>60</v>
      </c>
      <c r="B32" s="11">
        <v>1</v>
      </c>
      <c r="C32" s="12">
        <v>43398</v>
      </c>
      <c r="D32" s="13"/>
      <c r="E32" s="17"/>
      <c r="F32" s="14">
        <f>26.81+11.89</f>
        <v>38.700000000000003</v>
      </c>
      <c r="G32" s="11"/>
      <c r="H32" s="15" t="s">
        <v>61</v>
      </c>
    </row>
    <row r="33" spans="1:8" x14ac:dyDescent="0.25">
      <c r="A33" s="5" t="s">
        <v>15</v>
      </c>
      <c r="B33" s="11">
        <v>1</v>
      </c>
      <c r="C33" s="12">
        <v>43381</v>
      </c>
      <c r="D33" s="16"/>
      <c r="E33" s="17"/>
      <c r="F33" s="14">
        <v>770.22</v>
      </c>
      <c r="G33" s="11">
        <v>1</v>
      </c>
      <c r="H33" s="15" t="s">
        <v>62</v>
      </c>
    </row>
    <row r="34" spans="1:8" x14ac:dyDescent="0.25">
      <c r="A34" s="5" t="s">
        <v>63</v>
      </c>
      <c r="B34" s="11"/>
      <c r="C34" s="12">
        <v>43406</v>
      </c>
      <c r="D34" s="13"/>
      <c r="E34" s="17"/>
      <c r="F34" s="14">
        <v>1798.65</v>
      </c>
      <c r="G34" s="11">
        <v>1</v>
      </c>
      <c r="H34" s="15" t="s">
        <v>64</v>
      </c>
    </row>
    <row r="36" spans="1:8" ht="16.5" customHeight="1" x14ac:dyDescent="0.25">
      <c r="A36" s="26" t="s">
        <v>96</v>
      </c>
      <c r="B36" s="26"/>
      <c r="C36" s="26"/>
      <c r="D36" s="26"/>
      <c r="E36" s="26"/>
      <c r="F36" s="26"/>
      <c r="G36" s="26"/>
      <c r="H36" s="26"/>
    </row>
  </sheetData>
  <mergeCells count="2">
    <mergeCell ref="A1:H1"/>
    <mergeCell ref="A36:H36"/>
  </mergeCells>
  <printOptions horizontalCentered="1"/>
  <pageMargins left="0.39370078740157483" right="0.31496062992125984" top="0.31496062992125984" bottom="0.31496062992125984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BE4645-378B-4BB7-A403-D8B9ADB5A9D2}">
  <dimension ref="A1:H36"/>
  <sheetViews>
    <sheetView tabSelected="1" workbookViewId="0">
      <selection activeCell="F5" sqref="F5"/>
    </sheetView>
  </sheetViews>
  <sheetFormatPr baseColWidth="10" defaultColWidth="9.140625" defaultRowHeight="15" x14ac:dyDescent="0.25"/>
  <cols>
    <col min="1" max="1" width="68.7109375" bestFit="1" customWidth="1"/>
    <col min="2" max="2" width="15.140625" style="24" customWidth="1"/>
    <col min="3" max="3" width="14.7109375" style="24" bestFit="1" customWidth="1"/>
    <col min="4" max="4" width="12.28515625" style="24" customWidth="1"/>
    <col min="5" max="5" width="15.42578125" style="24" customWidth="1"/>
    <col min="6" max="6" width="16" style="24" customWidth="1"/>
    <col min="7" max="7" width="13.42578125" style="24" customWidth="1"/>
    <col min="8" max="8" width="55.5703125" bestFit="1" customWidth="1"/>
  </cols>
  <sheetData>
    <row r="1" spans="1:8" ht="31.5" x14ac:dyDescent="0.25">
      <c r="A1" s="25" t="s">
        <v>0</v>
      </c>
      <c r="B1" s="25"/>
      <c r="C1" s="25"/>
      <c r="D1" s="25"/>
      <c r="E1" s="25"/>
      <c r="F1" s="25"/>
      <c r="G1" s="25"/>
      <c r="H1" s="25"/>
    </row>
    <row r="2" spans="1:8" ht="37.5" x14ac:dyDescent="0.25">
      <c r="A2" s="1" t="s">
        <v>65</v>
      </c>
      <c r="B2" s="1" t="s">
        <v>2</v>
      </c>
      <c r="C2" s="1" t="s">
        <v>66</v>
      </c>
      <c r="D2" s="1" t="s">
        <v>67</v>
      </c>
      <c r="E2" s="2" t="s">
        <v>5</v>
      </c>
      <c r="F2" s="3" t="s">
        <v>68</v>
      </c>
      <c r="G2" s="4" t="s">
        <v>7</v>
      </c>
      <c r="H2" s="1" t="s">
        <v>69</v>
      </c>
    </row>
    <row r="3" spans="1:8" x14ac:dyDescent="0.25">
      <c r="A3" s="5" t="s">
        <v>70</v>
      </c>
      <c r="B3" s="6"/>
      <c r="C3" s="7">
        <v>43391</v>
      </c>
      <c r="D3" s="6"/>
      <c r="E3" s="8"/>
      <c r="F3" s="8">
        <v>3820.35</v>
      </c>
      <c r="G3" s="9">
        <v>3</v>
      </c>
      <c r="H3" s="10" t="s">
        <v>10</v>
      </c>
    </row>
    <row r="4" spans="1:8" x14ac:dyDescent="0.25">
      <c r="A4" s="5" t="s">
        <v>71</v>
      </c>
      <c r="B4" s="11">
        <v>1</v>
      </c>
      <c r="C4" s="12">
        <v>43384</v>
      </c>
      <c r="D4" s="13"/>
      <c r="E4" s="14"/>
      <c r="F4" s="14">
        <v>11.8</v>
      </c>
      <c r="G4" s="11">
        <v>1</v>
      </c>
      <c r="H4" s="15" t="s">
        <v>12</v>
      </c>
    </row>
    <row r="5" spans="1:8" x14ac:dyDescent="0.25">
      <c r="A5" s="5" t="s">
        <v>71</v>
      </c>
      <c r="B5" s="11" t="s">
        <v>13</v>
      </c>
      <c r="C5" s="12">
        <v>43384</v>
      </c>
      <c r="D5" s="13"/>
      <c r="E5" s="14"/>
      <c r="F5" s="14">
        <v>353.13</v>
      </c>
      <c r="G5" s="11">
        <v>1</v>
      </c>
      <c r="H5" s="15" t="s">
        <v>14</v>
      </c>
    </row>
    <row r="6" spans="1:8" x14ac:dyDescent="0.25">
      <c r="A6" s="5" t="s">
        <v>72</v>
      </c>
      <c r="B6" s="11">
        <v>1</v>
      </c>
      <c r="C6" s="12">
        <v>43381</v>
      </c>
      <c r="D6" s="16"/>
      <c r="E6" s="17"/>
      <c r="F6" s="14">
        <v>770.22</v>
      </c>
      <c r="G6" s="11">
        <v>1</v>
      </c>
      <c r="H6" s="15" t="s">
        <v>16</v>
      </c>
    </row>
    <row r="7" spans="1:8" x14ac:dyDescent="0.25">
      <c r="A7" s="5" t="s">
        <v>73</v>
      </c>
      <c r="B7" s="11"/>
      <c r="C7" s="12">
        <v>43455</v>
      </c>
      <c r="D7" s="13"/>
      <c r="E7" s="17">
        <v>600</v>
      </c>
      <c r="F7" s="14">
        <v>578.38</v>
      </c>
      <c r="G7" s="11">
        <v>4</v>
      </c>
      <c r="H7" s="15" t="s">
        <v>18</v>
      </c>
    </row>
    <row r="8" spans="1:8" x14ac:dyDescent="0.25">
      <c r="A8" s="5" t="s">
        <v>19</v>
      </c>
      <c r="B8" s="18"/>
      <c r="C8" s="19">
        <v>43451</v>
      </c>
      <c r="D8" s="20"/>
      <c r="E8" s="21"/>
      <c r="F8" s="22">
        <v>769.65</v>
      </c>
      <c r="G8" s="18">
        <v>3</v>
      </c>
      <c r="H8" s="15" t="s">
        <v>20</v>
      </c>
    </row>
    <row r="9" spans="1:8" ht="30" x14ac:dyDescent="0.25">
      <c r="A9" s="5" t="s">
        <v>76</v>
      </c>
      <c r="B9" s="18"/>
      <c r="C9" s="19">
        <v>43433</v>
      </c>
      <c r="D9" s="20"/>
      <c r="E9" s="22">
        <v>350</v>
      </c>
      <c r="F9" s="22">
        <v>285</v>
      </c>
      <c r="G9" s="18">
        <v>3</v>
      </c>
      <c r="H9" s="15" t="s">
        <v>22</v>
      </c>
    </row>
    <row r="10" spans="1:8" x14ac:dyDescent="0.25">
      <c r="A10" s="5" t="s">
        <v>77</v>
      </c>
      <c r="B10" s="6" t="s">
        <v>13</v>
      </c>
      <c r="C10" s="7">
        <v>43377</v>
      </c>
      <c r="D10" s="7"/>
      <c r="E10" s="8"/>
      <c r="F10" s="8">
        <v>9609.01</v>
      </c>
      <c r="G10" s="9">
        <v>1</v>
      </c>
      <c r="H10" s="10" t="s">
        <v>24</v>
      </c>
    </row>
    <row r="11" spans="1:8" x14ac:dyDescent="0.25">
      <c r="A11" s="5" t="s">
        <v>78</v>
      </c>
      <c r="B11" s="6" t="s">
        <v>13</v>
      </c>
      <c r="C11" s="7">
        <v>43377</v>
      </c>
      <c r="D11" s="7"/>
      <c r="E11" s="8"/>
      <c r="F11" s="8">
        <f>8512.33+7731.62</f>
        <v>16243.95</v>
      </c>
      <c r="G11" s="9">
        <v>1</v>
      </c>
      <c r="H11" s="10" t="s">
        <v>24</v>
      </c>
    </row>
    <row r="12" spans="1:8" x14ac:dyDescent="0.25">
      <c r="A12" s="5" t="s">
        <v>79</v>
      </c>
      <c r="B12" s="11"/>
      <c r="C12" s="12">
        <v>43392</v>
      </c>
      <c r="D12" s="13"/>
      <c r="E12" s="17"/>
      <c r="F12" s="14">
        <v>121</v>
      </c>
      <c r="G12" s="11">
        <v>1</v>
      </c>
      <c r="H12" s="15" t="s">
        <v>27</v>
      </c>
    </row>
    <row r="13" spans="1:8" x14ac:dyDescent="0.25">
      <c r="A13" s="5" t="s">
        <v>80</v>
      </c>
      <c r="B13" s="11"/>
      <c r="C13" s="12">
        <v>43445</v>
      </c>
      <c r="D13" s="16"/>
      <c r="E13" s="17">
        <v>8400</v>
      </c>
      <c r="F13" s="14">
        <v>7677.53</v>
      </c>
      <c r="G13" s="11">
        <v>3</v>
      </c>
      <c r="H13" s="15" t="s">
        <v>27</v>
      </c>
    </row>
    <row r="14" spans="1:8" ht="30" x14ac:dyDescent="0.25">
      <c r="A14" s="5" t="s">
        <v>81</v>
      </c>
      <c r="B14" s="18" t="s">
        <v>30</v>
      </c>
      <c r="C14" s="19">
        <v>43448</v>
      </c>
      <c r="D14" s="23">
        <v>43812</v>
      </c>
      <c r="E14" s="22">
        <v>300</v>
      </c>
      <c r="F14" s="22">
        <v>284.5</v>
      </c>
      <c r="G14" s="18">
        <v>3</v>
      </c>
      <c r="H14" s="15" t="s">
        <v>27</v>
      </c>
    </row>
    <row r="15" spans="1:8" x14ac:dyDescent="0.25">
      <c r="A15" s="5" t="s">
        <v>73</v>
      </c>
      <c r="B15" s="11"/>
      <c r="C15" s="12">
        <v>43381</v>
      </c>
      <c r="D15" s="13"/>
      <c r="E15" s="14">
        <v>377.52</v>
      </c>
      <c r="F15" s="14">
        <f>377.52+197.12</f>
        <v>574.64</v>
      </c>
      <c r="G15" s="11">
        <v>1</v>
      </c>
      <c r="H15" s="15" t="s">
        <v>31</v>
      </c>
    </row>
    <row r="16" spans="1:8" x14ac:dyDescent="0.25">
      <c r="A16" s="5" t="s">
        <v>82</v>
      </c>
      <c r="B16" s="11"/>
      <c r="C16" s="12">
        <v>43445</v>
      </c>
      <c r="D16" s="13"/>
      <c r="E16" s="17">
        <v>1400</v>
      </c>
      <c r="F16" s="14">
        <v>1097.47</v>
      </c>
      <c r="G16" s="11">
        <v>4</v>
      </c>
      <c r="H16" s="15" t="s">
        <v>31</v>
      </c>
    </row>
    <row r="17" spans="1:8" x14ac:dyDescent="0.25">
      <c r="A17" s="5" t="s">
        <v>83</v>
      </c>
      <c r="B17" s="11"/>
      <c r="C17" s="12">
        <v>43378</v>
      </c>
      <c r="D17" s="16"/>
      <c r="E17" s="17">
        <v>63.1</v>
      </c>
      <c r="F17" s="14">
        <v>63.1</v>
      </c>
      <c r="G17" s="11">
        <v>1</v>
      </c>
      <c r="H17" s="15" t="s">
        <v>34</v>
      </c>
    </row>
    <row r="18" spans="1:8" x14ac:dyDescent="0.25">
      <c r="A18" s="5" t="s">
        <v>83</v>
      </c>
      <c r="B18" s="11"/>
      <c r="C18" s="12">
        <v>43419</v>
      </c>
      <c r="D18" s="13"/>
      <c r="E18" s="17"/>
      <c r="F18" s="14">
        <v>62.4</v>
      </c>
      <c r="G18" s="11">
        <v>1</v>
      </c>
      <c r="H18" s="15" t="s">
        <v>34</v>
      </c>
    </row>
    <row r="19" spans="1:8" x14ac:dyDescent="0.25">
      <c r="A19" s="5" t="s">
        <v>84</v>
      </c>
      <c r="B19" s="18"/>
      <c r="C19" s="19">
        <v>43448</v>
      </c>
      <c r="D19" s="20"/>
      <c r="E19" s="21">
        <v>3000</v>
      </c>
      <c r="F19" s="22">
        <v>2304.9299999999998</v>
      </c>
      <c r="G19" s="18">
        <v>3</v>
      </c>
      <c r="H19" s="15" t="s">
        <v>36</v>
      </c>
    </row>
    <row r="20" spans="1:8" x14ac:dyDescent="0.25">
      <c r="A20" s="5" t="s">
        <v>74</v>
      </c>
      <c r="B20" s="11"/>
      <c r="C20" s="12">
        <v>43451</v>
      </c>
      <c r="D20" s="13"/>
      <c r="E20" s="17"/>
      <c r="F20" s="14">
        <v>706.57</v>
      </c>
      <c r="G20" s="11">
        <v>4</v>
      </c>
      <c r="H20" s="15" t="s">
        <v>36</v>
      </c>
    </row>
    <row r="21" spans="1:8" x14ac:dyDescent="0.25">
      <c r="A21" s="5" t="s">
        <v>85</v>
      </c>
      <c r="B21" s="18"/>
      <c r="C21" s="19">
        <v>43409</v>
      </c>
      <c r="D21" s="23"/>
      <c r="E21" s="21">
        <v>390</v>
      </c>
      <c r="F21" s="22">
        <v>375.1</v>
      </c>
      <c r="G21" s="18">
        <v>3</v>
      </c>
      <c r="H21" s="15" t="s">
        <v>39</v>
      </c>
    </row>
    <row r="22" spans="1:8" x14ac:dyDescent="0.25">
      <c r="A22" s="5" t="s">
        <v>86</v>
      </c>
      <c r="B22" s="6"/>
      <c r="C22" s="7">
        <v>43378</v>
      </c>
      <c r="D22" s="7"/>
      <c r="E22" s="8">
        <v>600</v>
      </c>
      <c r="F22" s="8">
        <v>578.38</v>
      </c>
      <c r="G22" s="9">
        <v>4</v>
      </c>
      <c r="H22" s="10" t="s">
        <v>41</v>
      </c>
    </row>
    <row r="23" spans="1:8" x14ac:dyDescent="0.25">
      <c r="A23" s="5" t="s">
        <v>75</v>
      </c>
      <c r="B23" s="11"/>
      <c r="C23" s="12">
        <v>43451</v>
      </c>
      <c r="D23" s="16"/>
      <c r="E23" s="17"/>
      <c r="F23" s="14">
        <v>300.58</v>
      </c>
      <c r="G23" s="11">
        <v>4</v>
      </c>
      <c r="H23" s="15" t="s">
        <v>43</v>
      </c>
    </row>
    <row r="24" spans="1:8" x14ac:dyDescent="0.25">
      <c r="A24" s="5" t="s">
        <v>87</v>
      </c>
      <c r="B24" s="11"/>
      <c r="C24" s="12">
        <v>43444</v>
      </c>
      <c r="D24" s="13"/>
      <c r="E24" s="17"/>
      <c r="F24" s="14">
        <v>216</v>
      </c>
      <c r="G24" s="11">
        <v>1</v>
      </c>
      <c r="H24" s="15" t="s">
        <v>45</v>
      </c>
    </row>
    <row r="25" spans="1:8" x14ac:dyDescent="0.25">
      <c r="A25" s="5" t="s">
        <v>88</v>
      </c>
      <c r="B25" s="11">
        <v>3</v>
      </c>
      <c r="C25" s="12">
        <v>43398</v>
      </c>
      <c r="D25" s="13"/>
      <c r="E25" s="17"/>
      <c r="F25" s="14">
        <f>117.52+246.56+114.14+200.74+116.68+140.06+320.27</f>
        <v>1255.97</v>
      </c>
      <c r="G25" s="11">
        <v>1</v>
      </c>
      <c r="H25" s="15" t="s">
        <v>47</v>
      </c>
    </row>
    <row r="26" spans="1:8" x14ac:dyDescent="0.25">
      <c r="A26" s="5" t="s">
        <v>89</v>
      </c>
      <c r="B26" s="18"/>
      <c r="C26" s="19"/>
      <c r="D26" s="23"/>
      <c r="E26" s="21"/>
      <c r="F26" s="22">
        <v>11.3</v>
      </c>
      <c r="G26" s="18">
        <v>1</v>
      </c>
      <c r="H26" s="15" t="s">
        <v>49</v>
      </c>
    </row>
    <row r="27" spans="1:8" x14ac:dyDescent="0.25">
      <c r="A27" s="5" t="s">
        <v>19</v>
      </c>
      <c r="B27" s="18"/>
      <c r="C27" s="19">
        <v>43451</v>
      </c>
      <c r="D27" s="20"/>
      <c r="E27" s="21"/>
      <c r="F27" s="22">
        <f>181.62+244.44</f>
        <v>426.06</v>
      </c>
      <c r="G27" s="18">
        <v>3</v>
      </c>
      <c r="H27" s="15" t="s">
        <v>50</v>
      </c>
    </row>
    <row r="28" spans="1:8" x14ac:dyDescent="0.25">
      <c r="A28" s="5" t="s">
        <v>90</v>
      </c>
      <c r="B28" s="11"/>
      <c r="C28" s="12">
        <v>43446</v>
      </c>
      <c r="D28" s="13"/>
      <c r="E28" s="17"/>
      <c r="F28" s="14">
        <v>18.66</v>
      </c>
      <c r="G28" s="11">
        <v>1</v>
      </c>
      <c r="H28" s="15" t="s">
        <v>52</v>
      </c>
    </row>
    <row r="29" spans="1:8" x14ac:dyDescent="0.25">
      <c r="A29" s="5" t="s">
        <v>91</v>
      </c>
      <c r="B29" s="6" t="s">
        <v>54</v>
      </c>
      <c r="C29" s="7">
        <v>43374</v>
      </c>
      <c r="D29" s="7">
        <v>43465</v>
      </c>
      <c r="E29" s="8"/>
      <c r="F29" s="8">
        <f>3022.5+1155</f>
        <v>4177.5</v>
      </c>
      <c r="G29" s="9">
        <v>1</v>
      </c>
      <c r="H29" s="10" t="s">
        <v>55</v>
      </c>
    </row>
    <row r="30" spans="1:8" x14ac:dyDescent="0.25">
      <c r="A30" s="5" t="s">
        <v>56</v>
      </c>
      <c r="B30" s="6" t="s">
        <v>13</v>
      </c>
      <c r="C30" s="7">
        <v>43377</v>
      </c>
      <c r="D30" s="7"/>
      <c r="E30" s="8">
        <v>0</v>
      </c>
      <c r="F30" s="8">
        <f>254.45+204.09+138.85</f>
        <v>597.39</v>
      </c>
      <c r="G30" s="9">
        <v>1</v>
      </c>
      <c r="H30" s="10" t="s">
        <v>57</v>
      </c>
    </row>
    <row r="31" spans="1:8" x14ac:dyDescent="0.25">
      <c r="A31" s="5" t="s">
        <v>92</v>
      </c>
      <c r="B31" s="11"/>
      <c r="C31" s="12">
        <v>43424</v>
      </c>
      <c r="D31" s="13"/>
      <c r="E31" s="17"/>
      <c r="F31" s="14">
        <v>280</v>
      </c>
      <c r="G31" s="11">
        <v>1</v>
      </c>
      <c r="H31" s="15" t="s">
        <v>59</v>
      </c>
    </row>
    <row r="32" spans="1:8" x14ac:dyDescent="0.25">
      <c r="A32" s="5" t="s">
        <v>93</v>
      </c>
      <c r="B32" s="11">
        <v>1</v>
      </c>
      <c r="C32" s="12">
        <v>43398</v>
      </c>
      <c r="D32" s="13"/>
      <c r="E32" s="17"/>
      <c r="F32" s="14">
        <f>26.81+11.89</f>
        <v>38.700000000000003</v>
      </c>
      <c r="G32" s="11"/>
      <c r="H32" s="15" t="s">
        <v>61</v>
      </c>
    </row>
    <row r="33" spans="1:8" x14ac:dyDescent="0.25">
      <c r="A33" s="5" t="s">
        <v>72</v>
      </c>
      <c r="B33" s="11">
        <v>1</v>
      </c>
      <c r="C33" s="12">
        <v>43381</v>
      </c>
      <c r="D33" s="16"/>
      <c r="E33" s="17"/>
      <c r="F33" s="14">
        <v>770.22</v>
      </c>
      <c r="G33" s="11">
        <v>1</v>
      </c>
      <c r="H33" s="15" t="s">
        <v>62</v>
      </c>
    </row>
    <row r="34" spans="1:8" x14ac:dyDescent="0.25">
      <c r="A34" s="5" t="s">
        <v>94</v>
      </c>
      <c r="B34" s="11"/>
      <c r="C34" s="12">
        <v>43406</v>
      </c>
      <c r="D34" s="13"/>
      <c r="E34" s="17"/>
      <c r="F34" s="14">
        <v>1798.65</v>
      </c>
      <c r="G34" s="11">
        <v>1</v>
      </c>
      <c r="H34" s="15" t="s">
        <v>64</v>
      </c>
    </row>
    <row r="36" spans="1:8" ht="16.5" customHeight="1" x14ac:dyDescent="0.25">
      <c r="A36" s="26" t="s">
        <v>95</v>
      </c>
      <c r="B36" s="26"/>
      <c r="C36" s="26"/>
      <c r="D36" s="26"/>
      <c r="E36" s="26"/>
      <c r="F36" s="26"/>
      <c r="G36" s="26"/>
      <c r="H36" s="26"/>
    </row>
  </sheetData>
  <mergeCells count="2">
    <mergeCell ref="A1:H1"/>
    <mergeCell ref="A36:H3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4º trimestre 2018</vt:lpstr>
      <vt:lpstr>4º trimestre en castellano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Santiago Gonzalez Serrano</dc:creator>
  <cp:lastModifiedBy>Isabel Albite Menor</cp:lastModifiedBy>
  <dcterms:created xsi:type="dcterms:W3CDTF">2019-01-11T09:40:04Z</dcterms:created>
  <dcterms:modified xsi:type="dcterms:W3CDTF">2019-04-03T12:21:21Z</dcterms:modified>
</cp:coreProperties>
</file>