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comunicacion\Desktop\para web\abril\"/>
    </mc:Choice>
  </mc:AlternateContent>
  <xr:revisionPtr revIDLastSave="0" documentId="12_ncr:500000_{811EC2F3-D133-4E1D-85E1-BEF4694819E8}" xr6:coauthVersionLast="31" xr6:coauthVersionMax="31" xr10:uidLastSave="{00000000-0000-0000-0000-000000000000}"/>
  <bookViews>
    <workbookView xWindow="0" yWindow="0" windowWidth="14880" windowHeight="10455" xr2:uid="{00000000-000D-0000-FFFF-FFFF00000000}"/>
  </bookViews>
  <sheets>
    <sheet name="1 trim 2018" sheetId="2" r:id="rId1"/>
  </sheets>
  <definedNames>
    <definedName name="_xlnm._FilterDatabase" localSheetId="0" hidden="1">'1 trim 2018'!$A$2:$H$21</definedName>
    <definedName name="_xlnm.Print_Titles" localSheetId="0">'1 trim 2018'!$2:$2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F19" i="2"/>
  <c r="F5" i="2"/>
  <c r="F18" i="2"/>
  <c r="F3" i="2"/>
  <c r="F8" i="2"/>
  <c r="F23" i="2"/>
  <c r="F4" i="2"/>
  <c r="F14" i="2"/>
  <c r="F15" i="2"/>
  <c r="F7" i="2"/>
  <c r="F13" i="2"/>
  <c r="F12" i="2"/>
</calcChain>
</file>

<file path=xl/sharedStrings.xml><?xml version="1.0" encoding="utf-8"?>
<sst xmlns="http://schemas.openxmlformats.org/spreadsheetml/2006/main" count="62" uniqueCount="59">
  <si>
    <t>OBXECTO</t>
  </si>
  <si>
    <t xml:space="preserve">DURACIÓN </t>
  </si>
  <si>
    <t xml:space="preserve">ADXUDICATARIO </t>
  </si>
  <si>
    <t>SUBMINISTRACIÓN DE MATERIAL DE OFICINA</t>
  </si>
  <si>
    <t>IMPORTE ADXUDICACIÓN</t>
  </si>
  <si>
    <t>IMPORTE LICITACIÓN</t>
  </si>
  <si>
    <t>NUM. LICITADORES</t>
  </si>
  <si>
    <t>HELVETIA COMPAÑÍA DE SEGUROS Y REASEGUROS, S.A.</t>
  </si>
  <si>
    <t>6 MESES</t>
  </si>
  <si>
    <t>AUTOPISTA CENTRAL GALLEGA, C.E.S.A.</t>
  </si>
  <si>
    <t>AUTOPISTAS DEL ATLÁNTICO, S.A.</t>
  </si>
  <si>
    <t xml:space="preserve"> ANTONIO PAZOS, S.A.</t>
  </si>
  <si>
    <t>LAU CREACIONS, S.L.</t>
  </si>
  <si>
    <t>WOLTERS KLUWER ESPAÑA, S.A.</t>
  </si>
  <si>
    <t>CASTRO QUINTANS, JOSE MANUEL</t>
  </si>
  <si>
    <t>INFORMATICA Y NETWORKING COMPOSTELA, S.L.U.</t>
  </si>
  <si>
    <t>ELCOM SANTIAGO S.L.L.</t>
  </si>
  <si>
    <t>COMUNICACIONES LAGO, S.L.</t>
  </si>
  <si>
    <t>PEREIRA SOTO, LUISA FERNANDA</t>
  </si>
  <si>
    <t>RICOH ESPAÑA, S.L.U.</t>
  </si>
  <si>
    <t>FLORES DANS</t>
  </si>
  <si>
    <t>CONCELLO DE SANTIAGO DE COMPOSTELA</t>
  </si>
  <si>
    <t>VIAQUA, GESTION INTEGRAL DE AGUAS DE GALICIA, S.A.U.</t>
  </si>
  <si>
    <t>SOLRED, S.A.</t>
  </si>
  <si>
    <t>MANTEMENTO DE EQUIPOS DE REPROGRAFÍA</t>
  </si>
  <si>
    <t>RENOMARK CONSULTING, S.L.U.</t>
  </si>
  <si>
    <t>SABA PARK 3 S.L.</t>
  </si>
  <si>
    <t>2 MESES</t>
  </si>
  <si>
    <t>MANTEMENTO DO EDIFICIO: PEQUENOS MATERIAIS</t>
  </si>
  <si>
    <t>3 MESES</t>
  </si>
  <si>
    <t>VEHÍCULO OFICIAL: PEAXES</t>
  </si>
  <si>
    <t>MANTEMENTO DE EQUIPOS DE REPROGRAFÍA: CONSUMIBLES</t>
  </si>
  <si>
    <t>1 MES</t>
  </si>
  <si>
    <t>MANTEMENTO INFORMÁTICO: LICENZAS</t>
  </si>
  <si>
    <t>2 MES</t>
  </si>
  <si>
    <t>BIBLIOTECA: SUBSCRIPCIÓNS</t>
  </si>
  <si>
    <t>PROTOCOLO: RESTAURACIÓN</t>
  </si>
  <si>
    <t>SUBMINISTRACIÓN DE SERVIZOS: RECOLLIDA DE LIXO</t>
  </si>
  <si>
    <t>PROTOCOLO E RELACIÓNS INSTITUCIONAIS</t>
  </si>
  <si>
    <t>MANTEMENTO DO EDIFICIO: MATERIAL ELECTRÓNICO</t>
  </si>
  <si>
    <t>MANTEMENTO DO EDIFICIO: MATERIAL DE COMUNICACIÓNS</t>
  </si>
  <si>
    <t>SEGUROS: VIDA, ACCIDENTES, EDIFICIO, VEHÍCULO OFICIAL E RESPONSABILIDADE CIVIL.</t>
  </si>
  <si>
    <t>SERVIZOS DE SAÚDE NO TRABALLO E ACTIVIDADES DE PREVENCIÓN: MATERIAL BOTIQUÍN.</t>
  </si>
  <si>
    <t>RENOVACIÓN DO REXISTRO DA MARCA VALEDOR DO POBO</t>
  </si>
  <si>
    <t>ALUGUER GARAXE.</t>
  </si>
  <si>
    <t>VEHÍCULO OFICIAL: COMBUSTIBLE</t>
  </si>
  <si>
    <t>SUBMINISTRACIÓN DE SERVIZOS: AUGA</t>
  </si>
  <si>
    <t>RESTAURANTE SALA GRADIN, S.L.</t>
  </si>
  <si>
    <t xml:space="preserve">1 ano </t>
  </si>
  <si>
    <t xml:space="preserve">ESPERANZA PRADO SANCHEZ </t>
  </si>
  <si>
    <t>TELEFÓNICA MÓBILES</t>
  </si>
  <si>
    <t>TECHCO SEGURIDAD</t>
  </si>
  <si>
    <t xml:space="preserve">ELABORACIÓN DE ESTUDO SOBRE PUBLICIDADE ACTIVA EN MATERIA DE TRANSPARENCIA </t>
  </si>
  <si>
    <t xml:space="preserve">TELEFONÍA MÓBIL </t>
  </si>
  <si>
    <t xml:space="preserve">1 ANO </t>
  </si>
  <si>
    <t xml:space="preserve">MANTEMENTO DE SISTEMA DE SEGURIDADE E CONEXIÓN CENTRAL DE ALARMAS </t>
  </si>
  <si>
    <t xml:space="preserve">CONTRATOS MENORES VALEDOR DO POBO 1º TRIMESTRE 2018 </t>
  </si>
  <si>
    <t>DATA INICIO</t>
  </si>
  <si>
    <t xml:space="preserve">DATA FIN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</si>
</sst>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indexed="8"/>
      <name val="Arial"/>
      <family val="2"/>
    </font>
    <font>
      <sz val="11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8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8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8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8" fontId="0" fillId="0" borderId="0" xfId="0" applyNumberFormat="1"/>
    <xf numFmtId="0" fontId="2" fillId="0" borderId="0" xfId="0" applyFont="1" applyFill="1" applyAlignment="1">
      <alignment horizontal="left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tabSelected="1" zoomScale="120" zoomScaleNormal="120" workbookViewId="0">
      <selection activeCell="J2" sqref="J2"/>
    </sheetView>
  </sheetViews>
  <sheetFormatPr baseColWidth="10" defaultRowHeight="15" x14ac:dyDescent="0.25"/>
  <cols>
    <col min="1" max="1" width="52.5703125" customWidth="1"/>
    <col min="2" max="4" width="14.28515625" style="11" customWidth="1"/>
    <col min="5" max="5" width="14.28515625" style="2" customWidth="1"/>
    <col min="6" max="6" width="19.42578125" style="1" customWidth="1"/>
    <col min="7" max="7" width="19.42578125" style="3" customWidth="1"/>
    <col min="8" max="8" width="44.7109375" customWidth="1"/>
    <col min="9" max="9" width="11.42578125" style="12"/>
  </cols>
  <sheetData>
    <row r="1" spans="1:8" ht="31.5" x14ac:dyDescent="0.25">
      <c r="A1" s="21" t="s">
        <v>56</v>
      </c>
      <c r="B1" s="21"/>
      <c r="C1" s="21"/>
      <c r="D1" s="21"/>
      <c r="E1" s="21"/>
      <c r="F1" s="21"/>
      <c r="G1" s="21"/>
      <c r="H1" s="21"/>
    </row>
    <row r="2" spans="1:8" ht="55.5" customHeight="1" x14ac:dyDescent="0.25">
      <c r="A2" s="4" t="s">
        <v>0</v>
      </c>
      <c r="B2" s="4" t="s">
        <v>1</v>
      </c>
      <c r="C2" s="4" t="s">
        <v>57</v>
      </c>
      <c r="D2" s="4" t="s">
        <v>58</v>
      </c>
      <c r="E2" s="5" t="s">
        <v>5</v>
      </c>
      <c r="F2" s="5" t="s">
        <v>4</v>
      </c>
      <c r="G2" s="6" t="s">
        <v>6</v>
      </c>
      <c r="H2" s="4" t="s">
        <v>2</v>
      </c>
    </row>
    <row r="3" spans="1:8" ht="30" customHeight="1" x14ac:dyDescent="0.25">
      <c r="A3" s="7" t="s">
        <v>28</v>
      </c>
      <c r="B3" s="10"/>
      <c r="C3" s="10"/>
      <c r="D3" s="10"/>
      <c r="E3" s="8"/>
      <c r="F3" s="8">
        <f>47.31+63.53+33.5</f>
        <v>144.34</v>
      </c>
      <c r="G3" s="9">
        <v>1</v>
      </c>
      <c r="H3" s="7" t="s">
        <v>11</v>
      </c>
    </row>
    <row r="4" spans="1:8" ht="30" customHeight="1" x14ac:dyDescent="0.25">
      <c r="A4" s="7" t="s">
        <v>30</v>
      </c>
      <c r="B4" s="10" t="s">
        <v>27</v>
      </c>
      <c r="C4" s="10"/>
      <c r="D4" s="10"/>
      <c r="E4" s="8"/>
      <c r="F4" s="8">
        <f>11.9+11.8</f>
        <v>23.700000000000003</v>
      </c>
      <c r="G4" s="9">
        <v>1</v>
      </c>
      <c r="H4" s="7" t="s">
        <v>9</v>
      </c>
    </row>
    <row r="5" spans="1:8" ht="30" customHeight="1" x14ac:dyDescent="0.25">
      <c r="A5" s="7" t="s">
        <v>30</v>
      </c>
      <c r="B5" s="10" t="s">
        <v>29</v>
      </c>
      <c r="C5" s="10"/>
      <c r="D5" s="10"/>
      <c r="E5" s="8"/>
      <c r="F5" s="8">
        <f>146.34+138.13+165.67</f>
        <v>450.14</v>
      </c>
      <c r="G5" s="9">
        <v>1</v>
      </c>
      <c r="H5" s="7" t="s">
        <v>10</v>
      </c>
    </row>
    <row r="6" spans="1:8" ht="30" customHeight="1" x14ac:dyDescent="0.25">
      <c r="A6" s="7" t="s">
        <v>31</v>
      </c>
      <c r="B6" s="10"/>
      <c r="C6" s="10"/>
      <c r="D6" s="10"/>
      <c r="E6" s="8"/>
      <c r="F6" s="8">
        <v>459.8</v>
      </c>
      <c r="G6" s="9">
        <v>1</v>
      </c>
      <c r="H6" s="7" t="s">
        <v>14</v>
      </c>
    </row>
    <row r="7" spans="1:8" ht="30" customHeight="1" x14ac:dyDescent="0.25">
      <c r="A7" s="7" t="s">
        <v>40</v>
      </c>
      <c r="B7" s="10"/>
      <c r="C7" s="10"/>
      <c r="D7" s="10"/>
      <c r="E7" s="8"/>
      <c r="F7" s="8">
        <f>7.99</f>
        <v>7.99</v>
      </c>
      <c r="G7" s="9">
        <v>1</v>
      </c>
      <c r="H7" s="7" t="s">
        <v>17</v>
      </c>
    </row>
    <row r="8" spans="1:8" ht="30" customHeight="1" x14ac:dyDescent="0.25">
      <c r="A8" s="7" t="s">
        <v>37</v>
      </c>
      <c r="B8" s="10" t="s">
        <v>32</v>
      </c>
      <c r="C8" s="10"/>
      <c r="D8" s="10"/>
      <c r="E8" s="8"/>
      <c r="F8" s="8">
        <f>41.9</f>
        <v>41.9</v>
      </c>
      <c r="G8" s="9">
        <v>1</v>
      </c>
      <c r="H8" s="7" t="s">
        <v>21</v>
      </c>
    </row>
    <row r="9" spans="1:8" ht="30" customHeight="1" x14ac:dyDescent="0.25">
      <c r="A9" s="7" t="s">
        <v>39</v>
      </c>
      <c r="B9" s="10"/>
      <c r="C9" s="10"/>
      <c r="D9" s="10"/>
      <c r="E9" s="8"/>
      <c r="F9" s="8">
        <v>30.15</v>
      </c>
      <c r="G9" s="9">
        <v>1</v>
      </c>
      <c r="H9" s="7" t="s">
        <v>16</v>
      </c>
    </row>
    <row r="10" spans="1:8" ht="44.25" customHeight="1" x14ac:dyDescent="0.25">
      <c r="A10" s="7" t="s">
        <v>52</v>
      </c>
      <c r="B10" s="10" t="s">
        <v>54</v>
      </c>
      <c r="C10" s="14">
        <v>43123</v>
      </c>
      <c r="D10" s="14">
        <v>43487</v>
      </c>
      <c r="E10" s="8"/>
      <c r="F10" s="8">
        <v>21659</v>
      </c>
      <c r="G10" s="9">
        <v>1</v>
      </c>
      <c r="H10" s="7" t="s">
        <v>49</v>
      </c>
    </row>
    <row r="11" spans="1:8" ht="30" customHeight="1" x14ac:dyDescent="0.25">
      <c r="A11" s="7" t="s">
        <v>38</v>
      </c>
      <c r="B11" s="10"/>
      <c r="C11" s="10"/>
      <c r="D11" s="10"/>
      <c r="E11" s="8"/>
      <c r="F11" s="8">
        <v>96</v>
      </c>
      <c r="G11" s="9">
        <v>1</v>
      </c>
      <c r="H11" s="7" t="s">
        <v>20</v>
      </c>
    </row>
    <row r="12" spans="1:8" ht="30" customHeight="1" x14ac:dyDescent="0.25">
      <c r="A12" s="7" t="s">
        <v>41</v>
      </c>
      <c r="B12" s="10" t="s">
        <v>8</v>
      </c>
      <c r="C12" s="10"/>
      <c r="D12" s="10"/>
      <c r="E12" s="8"/>
      <c r="F12" s="8">
        <f>3054.16+2249.2</f>
        <v>5303.36</v>
      </c>
      <c r="G12" s="9">
        <v>1</v>
      </c>
      <c r="H12" s="7" t="s">
        <v>7</v>
      </c>
    </row>
    <row r="13" spans="1:8" ht="30" customHeight="1" x14ac:dyDescent="0.25">
      <c r="A13" s="7" t="s">
        <v>33</v>
      </c>
      <c r="B13" s="10"/>
      <c r="C13" s="10"/>
      <c r="D13" s="10"/>
      <c r="E13" s="8"/>
      <c r="F13" s="8">
        <f>283.14</f>
        <v>283.14</v>
      </c>
      <c r="G13" s="9">
        <v>1</v>
      </c>
      <c r="H13" s="7" t="s">
        <v>15</v>
      </c>
    </row>
    <row r="14" spans="1:8" ht="30" customHeight="1" x14ac:dyDescent="0.25">
      <c r="A14" s="7" t="s">
        <v>3</v>
      </c>
      <c r="B14" s="10"/>
      <c r="C14" s="10"/>
      <c r="D14" s="10"/>
      <c r="E14" s="8"/>
      <c r="F14" s="8">
        <f>167.73+233.53</f>
        <v>401.26</v>
      </c>
      <c r="G14" s="9">
        <v>1</v>
      </c>
      <c r="H14" s="7" t="s">
        <v>12</v>
      </c>
    </row>
    <row r="15" spans="1:8" ht="30" customHeight="1" x14ac:dyDescent="0.25">
      <c r="A15" s="7" t="s">
        <v>42</v>
      </c>
      <c r="B15" s="10"/>
      <c r="C15" s="10"/>
      <c r="D15" s="10"/>
      <c r="E15" s="8"/>
      <c r="F15" s="8">
        <f>5.8+37.35</f>
        <v>43.15</v>
      </c>
      <c r="G15" s="9">
        <v>1</v>
      </c>
      <c r="H15" s="7" t="s">
        <v>18</v>
      </c>
    </row>
    <row r="16" spans="1:8" ht="33.75" customHeight="1" x14ac:dyDescent="0.25">
      <c r="A16" s="7" t="s">
        <v>43</v>
      </c>
      <c r="B16" s="10"/>
      <c r="C16" s="10"/>
      <c r="D16" s="10"/>
      <c r="E16" s="8"/>
      <c r="F16" s="8">
        <v>270</v>
      </c>
      <c r="G16" s="9">
        <v>1</v>
      </c>
      <c r="H16" s="7" t="s">
        <v>25</v>
      </c>
    </row>
    <row r="17" spans="1:8" ht="47.25" customHeight="1" x14ac:dyDescent="0.25">
      <c r="A17" s="7" t="s">
        <v>36</v>
      </c>
      <c r="B17" s="10"/>
      <c r="C17" s="10"/>
      <c r="D17" s="10"/>
      <c r="E17" s="8"/>
      <c r="F17" s="8">
        <v>216</v>
      </c>
      <c r="G17" s="9">
        <v>1</v>
      </c>
      <c r="H17" s="7" t="s">
        <v>47</v>
      </c>
    </row>
    <row r="18" spans="1:8" ht="30" customHeight="1" x14ac:dyDescent="0.25">
      <c r="A18" s="7" t="s">
        <v>24</v>
      </c>
      <c r="B18" s="10" t="s">
        <v>27</v>
      </c>
      <c r="C18" s="10"/>
      <c r="D18" s="10"/>
      <c r="E18" s="8"/>
      <c r="F18" s="8">
        <f>316.63+102.83+130.56+408.25</f>
        <v>958.27</v>
      </c>
      <c r="G18" s="9">
        <v>1</v>
      </c>
      <c r="H18" s="7" t="s">
        <v>19</v>
      </c>
    </row>
    <row r="19" spans="1:8" ht="30" customHeight="1" x14ac:dyDescent="0.25">
      <c r="A19" s="7" t="s">
        <v>44</v>
      </c>
      <c r="B19" s="10"/>
      <c r="C19" s="10"/>
      <c r="D19" s="10"/>
      <c r="E19" s="8"/>
      <c r="F19" s="8">
        <f>13.25</f>
        <v>13.25</v>
      </c>
      <c r="G19" s="9">
        <v>1</v>
      </c>
      <c r="H19" s="7" t="s">
        <v>26</v>
      </c>
    </row>
    <row r="20" spans="1:8" ht="30" customHeight="1" x14ac:dyDescent="0.25">
      <c r="A20" s="7" t="s">
        <v>45</v>
      </c>
      <c r="B20" s="10" t="s">
        <v>34</v>
      </c>
      <c r="C20" s="10"/>
      <c r="D20" s="10"/>
      <c r="E20" s="8"/>
      <c r="F20" s="8">
        <f>255.58+168.31</f>
        <v>423.89</v>
      </c>
      <c r="G20" s="9">
        <v>1</v>
      </c>
      <c r="H20" s="7" t="s">
        <v>23</v>
      </c>
    </row>
    <row r="21" spans="1:8" ht="30" customHeight="1" x14ac:dyDescent="0.25">
      <c r="A21" s="20" t="s">
        <v>55</v>
      </c>
      <c r="B21" s="16">
        <v>1</v>
      </c>
      <c r="C21" s="17">
        <v>43153</v>
      </c>
      <c r="D21" s="17">
        <v>43517</v>
      </c>
      <c r="E21" s="18">
        <v>600</v>
      </c>
      <c r="F21" s="18">
        <v>493.68</v>
      </c>
      <c r="G21" s="19">
        <v>4</v>
      </c>
      <c r="H21" s="7" t="s">
        <v>51</v>
      </c>
    </row>
    <row r="22" spans="1:8" x14ac:dyDescent="0.25">
      <c r="A22" s="15" t="s">
        <v>53</v>
      </c>
      <c r="B22" s="16" t="s">
        <v>48</v>
      </c>
      <c r="C22" s="17">
        <v>43132</v>
      </c>
      <c r="D22" s="17">
        <v>43496</v>
      </c>
      <c r="E22" s="18"/>
      <c r="F22" s="18">
        <v>2003.76</v>
      </c>
      <c r="G22" s="19">
        <v>4</v>
      </c>
      <c r="H22" s="7" t="s">
        <v>50</v>
      </c>
    </row>
    <row r="23" spans="1:8" ht="30" x14ac:dyDescent="0.25">
      <c r="A23" s="7" t="s">
        <v>46</v>
      </c>
      <c r="B23" s="10" t="s">
        <v>32</v>
      </c>
      <c r="C23" s="10"/>
      <c r="D23" s="10"/>
      <c r="E23" s="8"/>
      <c r="F23" s="8">
        <f>43.85</f>
        <v>43.85</v>
      </c>
      <c r="G23" s="9">
        <v>1</v>
      </c>
      <c r="H23" s="7" t="s">
        <v>22</v>
      </c>
    </row>
    <row r="24" spans="1:8" x14ac:dyDescent="0.25">
      <c r="A24" s="7" t="s">
        <v>35</v>
      </c>
      <c r="B24" s="10"/>
      <c r="C24" s="10"/>
      <c r="D24" s="10"/>
      <c r="E24" s="8"/>
      <c r="F24" s="8">
        <v>549.64</v>
      </c>
      <c r="G24" s="9">
        <v>1</v>
      </c>
      <c r="H24" s="7" t="s">
        <v>13</v>
      </c>
    </row>
    <row r="25" spans="1:8" x14ac:dyDescent="0.25">
      <c r="H25" s="13"/>
    </row>
    <row r="26" spans="1:8" x14ac:dyDescent="0.25">
      <c r="H26" s="13"/>
    </row>
    <row r="27" spans="1:8" x14ac:dyDescent="0.25">
      <c r="H27" s="13"/>
    </row>
    <row r="28" spans="1:8" x14ac:dyDescent="0.25">
      <c r="H28" s="13"/>
    </row>
    <row r="29" spans="1:8" x14ac:dyDescent="0.25">
      <c r="H29" s="13"/>
    </row>
  </sheetData>
  <autoFilter ref="A2:H21" xr:uid="{00000000-0009-0000-0000-000000000000}">
    <sortState ref="A3:H24">
      <sortCondition ref="H2:H21"/>
    </sortState>
  </autoFilter>
  <sortState ref="A2:H24">
    <sortCondition ref="H3:H36"/>
    <sortCondition descending="1" ref="F3:F36"/>
  </sortState>
  <mergeCells count="1">
    <mergeCell ref="A1:H1"/>
  </mergeCells>
  <printOptions horizontalCentered="1"/>
  <pageMargins left="0.15748031496062992" right="0.15748031496062992" top="0.56999999999999995" bottom="0.23622047244094491" header="0.31496062992125984" footer="0.15748031496062992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 trim 2018</vt:lpstr>
      <vt:lpstr>'1 trim 2018'!Títulos_a_imprimir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Comunicacion</dc:creator>
  <cp:lastModifiedBy>Comunicacion</cp:lastModifiedBy>
  <cp:lastPrinted>2018-04-04T14:52:44Z</cp:lastPrinted>
  <dcterms:created xsi:type="dcterms:W3CDTF">2017-10-18T12:18:45Z</dcterms:created>
  <dcterms:modified xsi:type="dcterms:W3CDTF">2018-04-05T09:34:49Z</dcterms:modified>
</cp:coreProperties>
</file>